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 (2)" sheetId="1" r:id="rId1"/>
  </sheets>
  <definedNames>
    <definedName name="BODY" localSheetId="0">'dochody (2)'!$A$9:$L$9</definedName>
    <definedName name="BODY">#REF!</definedName>
    <definedName name="REPORTHEADER" localSheetId="0">'dochody (2)'!$A$1:$L$5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<sst xmlns="http://schemas.openxmlformats.org/spreadsheetml/2006/main" count="386" uniqueCount="153">
  <si>
    <t>Dział</t>
  </si>
  <si>
    <t>Rozdział</t>
  </si>
  <si>
    <t>Dochody wykonane</t>
  </si>
  <si>
    <t>Zaległości</t>
  </si>
  <si>
    <t>Nadpłaty</t>
  </si>
  <si>
    <t>Skutki obniżenia górnych stawek podatków</t>
  </si>
  <si>
    <t>Z WYKONANIA PLANU DOCHODÓW BUDŻETOWYCH</t>
  </si>
  <si>
    <t>Umorzenie zaległości podatkowych</t>
  </si>
  <si>
    <t>Rozłożenie na raty</t>
  </si>
  <si>
    <t>010</t>
  </si>
  <si>
    <t>01095</t>
  </si>
  <si>
    <t>0690</t>
  </si>
  <si>
    <t>600</t>
  </si>
  <si>
    <t>60016</t>
  </si>
  <si>
    <t>0830</t>
  </si>
  <si>
    <t>0910</t>
  </si>
  <si>
    <t>0920</t>
  </si>
  <si>
    <t>6298</t>
  </si>
  <si>
    <t>630</t>
  </si>
  <si>
    <t>63095</t>
  </si>
  <si>
    <t>700</t>
  </si>
  <si>
    <t>70005</t>
  </si>
  <si>
    <t>0470</t>
  </si>
  <si>
    <t>0490</t>
  </si>
  <si>
    <t>0750</t>
  </si>
  <si>
    <t>0870</t>
  </si>
  <si>
    <t>750</t>
  </si>
  <si>
    <t>75011</t>
  </si>
  <si>
    <t>2010</t>
  </si>
  <si>
    <t>2360</t>
  </si>
  <si>
    <t>75023</t>
  </si>
  <si>
    <t>751</t>
  </si>
  <si>
    <t>75101</t>
  </si>
  <si>
    <t>754</t>
  </si>
  <si>
    <t>75416</t>
  </si>
  <si>
    <t>0570</t>
  </si>
  <si>
    <t>756</t>
  </si>
  <si>
    <t>75601</t>
  </si>
  <si>
    <t>0350</t>
  </si>
  <si>
    <t>75615</t>
  </si>
  <si>
    <t>0310</t>
  </si>
  <si>
    <t>0320</t>
  </si>
  <si>
    <t>0340</t>
  </si>
  <si>
    <t>0500</t>
  </si>
  <si>
    <t>2680</t>
  </si>
  <si>
    <t>75616</t>
  </si>
  <si>
    <t>0360</t>
  </si>
  <si>
    <t>0370</t>
  </si>
  <si>
    <t>0430</t>
  </si>
  <si>
    <t>0450</t>
  </si>
  <si>
    <t>75618</t>
  </si>
  <si>
    <t>0410</t>
  </si>
  <si>
    <t>0480</t>
  </si>
  <si>
    <t>75619</t>
  </si>
  <si>
    <t>75621</t>
  </si>
  <si>
    <t>0010</t>
  </si>
  <si>
    <t>0020</t>
  </si>
  <si>
    <t>758</t>
  </si>
  <si>
    <t>75801</t>
  </si>
  <si>
    <t>2920</t>
  </si>
  <si>
    <t>75831</t>
  </si>
  <si>
    <t>801</t>
  </si>
  <si>
    <t>80101</t>
  </si>
  <si>
    <t>0960</t>
  </si>
  <si>
    <t>0970</t>
  </si>
  <si>
    <t>2030</t>
  </si>
  <si>
    <t>80104</t>
  </si>
  <si>
    <t>80110</t>
  </si>
  <si>
    <t>80195</t>
  </si>
  <si>
    <t>852</t>
  </si>
  <si>
    <t>85203</t>
  </si>
  <si>
    <t>85212</t>
  </si>
  <si>
    <t>85213</t>
  </si>
  <si>
    <t>85214</t>
  </si>
  <si>
    <t>85219</t>
  </si>
  <si>
    <t>85228</t>
  </si>
  <si>
    <t>85295</t>
  </si>
  <si>
    <t>854</t>
  </si>
  <si>
    <t>85401</t>
  </si>
  <si>
    <t>85415</t>
  </si>
  <si>
    <t>900</t>
  </si>
  <si>
    <t>90020</t>
  </si>
  <si>
    <t>0400</t>
  </si>
  <si>
    <t>90095</t>
  </si>
  <si>
    <t>921</t>
  </si>
  <si>
    <t>92195</t>
  </si>
  <si>
    <t>926</t>
  </si>
  <si>
    <t>92605</t>
  </si>
  <si>
    <t>Nazwa</t>
  </si>
  <si>
    <t>Wpływy z usług</t>
  </si>
  <si>
    <t>Pozostałe odsetki</t>
  </si>
  <si>
    <t>Podatek dochodowy od osób prawnych</t>
  </si>
  <si>
    <t>Podatek dochodowy od osób fizycznych</t>
  </si>
  <si>
    <t>Wpływy z opłaty skarbowej</t>
  </si>
  <si>
    <t xml:space="preserve">Podatek od czynności cywilnoprawnych </t>
  </si>
  <si>
    <t xml:space="preserve">Wpływy z opłaty targowej </t>
  </si>
  <si>
    <t>Podatek od posiadania psów</t>
  </si>
  <si>
    <t>Podatek od spadków i darowizn</t>
  </si>
  <si>
    <t>Podatek od środków transportowych</t>
  </si>
  <si>
    <t>Podatek rolny</t>
  </si>
  <si>
    <t xml:space="preserve">Podatek od nieruchomości </t>
  </si>
  <si>
    <t>Plan po zmianach</t>
  </si>
  <si>
    <t>§</t>
  </si>
  <si>
    <t>Odsetki za zwłokę</t>
  </si>
  <si>
    <t>Użytkowanie wieczyste</t>
  </si>
  <si>
    <t>Dotacje na zadania zlecone</t>
  </si>
  <si>
    <t>Dotacje na zadania własne</t>
  </si>
  <si>
    <t>Opłata administracyjna</t>
  </si>
  <si>
    <t>Karta podatkowa</t>
  </si>
  <si>
    <t>Mandaty i grzywny</t>
  </si>
  <si>
    <t>ROLNICTWO</t>
  </si>
  <si>
    <t>Obwody łowieckie</t>
  </si>
  <si>
    <t>TRANSPORT</t>
  </si>
  <si>
    <t>Środki z ZPORR</t>
  </si>
  <si>
    <t>TURYSTYKA</t>
  </si>
  <si>
    <t>GOSPODARKA MIESZKANIOWA</t>
  </si>
  <si>
    <t>Opłata adiacencka</t>
  </si>
  <si>
    <t>Wpływy z najmu i dzierżawy skł. majątkowych</t>
  </si>
  <si>
    <t>Sprzedaż skł. majatkowych</t>
  </si>
  <si>
    <t>ADMINISTRACJA PUBLICZNA</t>
  </si>
  <si>
    <t>Dotacja na zadania zlecone</t>
  </si>
  <si>
    <t>5 % z opłat za dowody osobiste</t>
  </si>
  <si>
    <t>Inne opłaty</t>
  </si>
  <si>
    <t>URZĘDY NACZELNYCH ORGANÓW WŁ.</t>
  </si>
  <si>
    <t>BEZPIECZEŃSTWO PUBLICZNE</t>
  </si>
  <si>
    <t>DOCHODY OD OSÓB PRAWNYCH,</t>
  </si>
  <si>
    <t xml:space="preserve"> FIZYCZNYCH I INNYCH JEDN.</t>
  </si>
  <si>
    <t>RÓŻNE ROZLICZENIA</t>
  </si>
  <si>
    <t>Subwencja oświatowa</t>
  </si>
  <si>
    <t>Subwencja równoważąca</t>
  </si>
  <si>
    <t>Pozostałe dochody</t>
  </si>
  <si>
    <t>Darowizny</t>
  </si>
  <si>
    <t>OŚWIATA I WYCHOWANIE</t>
  </si>
  <si>
    <t>OPIEKA SPOŁECZNA</t>
  </si>
  <si>
    <t>Dotacja na zadania własne</t>
  </si>
  <si>
    <t>EDUKAC. OPIEKA WYCHOW.</t>
  </si>
  <si>
    <t>GOSPODARKA KOMUNALNA</t>
  </si>
  <si>
    <t>Opłata produktowa</t>
  </si>
  <si>
    <t>KULTURA I OCHRONA DZIEDZ.</t>
  </si>
  <si>
    <t>KULTURA FIZYCZNA I SPORT</t>
  </si>
  <si>
    <t>.%</t>
  </si>
  <si>
    <t>RAZEM</t>
  </si>
  <si>
    <t>od początku roku do dnia 30 czerwca 2006 r.</t>
  </si>
  <si>
    <t>SPRAWOZDANIE</t>
  </si>
  <si>
    <t>Opłaty za zezwolenia na sprzedaż nap. alk.</t>
  </si>
  <si>
    <t>w zł.</t>
  </si>
  <si>
    <t>Środki z PFRON</t>
  </si>
  <si>
    <t>Rozdz.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</si>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</sst>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" fillId="2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49" fontId="2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18" applyNumberFormat="1" applyFont="1" applyFill="1" applyBorder="1" applyAlignment="1">
      <alignment horizontal="center" vertical="center" wrapText="1"/>
    </xf>
    <xf numFmtId="0" fontId="5" fillId="0" borderId="5" xfId="18" applyNumberFormat="1" applyFont="1" applyFill="1" applyBorder="1" applyAlignment="1">
      <alignment horizontal="center" vertical="center" wrapText="1"/>
    </xf>
    <xf numFmtId="0" fontId="5" fillId="2" borderId="1" xfId="18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" fontId="5" fillId="0" borderId="6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1" fillId="3" borderId="2" xfId="0" applyNumberFormat="1" applyFont="1" applyFill="1" applyBorder="1" applyAlignment="1" applyProtection="1">
      <alignment horizontal="left"/>
      <protection/>
    </xf>
    <xf numFmtId="0" fontId="1" fillId="3" borderId="6" xfId="0" applyNumberFormat="1" applyFont="1" applyFill="1" applyBorder="1" applyAlignment="1" applyProtection="1">
      <alignment horizontal="left"/>
      <protection/>
    </xf>
    <xf numFmtId="0" fontId="1" fillId="3" borderId="7" xfId="0" applyNumberFormat="1" applyFont="1" applyFill="1" applyBorder="1" applyAlignment="1" applyProtection="1">
      <alignment horizontal="left"/>
      <protection/>
    </xf>
    <xf numFmtId="49" fontId="5" fillId="2" borderId="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5" fillId="0" borderId="3" xfId="18" applyNumberFormat="1" applyFont="1" applyFill="1" applyBorder="1" applyAlignment="1">
      <alignment horizontal="center" vertical="center"/>
    </xf>
    <xf numFmtId="0" fontId="2" fillId="0" borderId="3" xfId="18" applyNumberFormat="1" applyFont="1" applyFill="1" applyBorder="1" applyAlignment="1">
      <alignment horizontal="right" vertical="center" wrapText="1"/>
    </xf>
    <xf numFmtId="0" fontId="2" fillId="0" borderId="3" xfId="18" applyNumberFormat="1" applyFont="1" applyBorder="1" applyAlignment="1">
      <alignment/>
    </xf>
    <xf numFmtId="0" fontId="2" fillId="0" borderId="3" xfId="18" applyNumberFormat="1" applyFont="1" applyFill="1" applyBorder="1" applyAlignment="1">
      <alignment/>
    </xf>
    <xf numFmtId="0" fontId="5" fillId="0" borderId="3" xfId="18" applyNumberFormat="1" applyFont="1" applyFill="1" applyBorder="1" applyAlignment="1">
      <alignment horizontal="center" vertical="center" wrapText="1"/>
    </xf>
    <xf numFmtId="0" fontId="5" fillId="0" borderId="3" xfId="18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center" vertical="center"/>
    </xf>
    <xf numFmtId="0" fontId="1" fillId="2" borderId="1" xfId="18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/>
    </xf>
    <xf numFmtId="0" fontId="2" fillId="0" borderId="4" xfId="18" applyNumberFormat="1" applyFont="1" applyFill="1" applyBorder="1" applyAlignment="1">
      <alignment horizontal="right" vertical="center" wrapText="1"/>
    </xf>
    <xf numFmtId="49" fontId="2" fillId="0" borderId="6" xfId="0" applyNumberFormat="1" applyFont="1" applyBorder="1" applyAlignment="1">
      <alignment wrapText="1"/>
    </xf>
    <xf numFmtId="0" fontId="2" fillId="0" borderId="4" xfId="18" applyNumberFormat="1" applyFont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8">
      <selection activeCell="O133" sqref="O133"/>
    </sheetView>
  </sheetViews>
  <sheetFormatPr defaultColWidth="9.00390625" defaultRowHeight="12.75"/>
  <cols>
    <col min="1" max="1" width="4.75390625" style="2" customWidth="1"/>
    <col min="2" max="2" width="5.875" style="2" customWidth="1"/>
    <col min="3" max="3" width="5.625" style="2" customWidth="1"/>
    <col min="4" max="4" width="36.125" style="3" customWidth="1"/>
    <col min="5" max="5" width="13.75390625" style="4" customWidth="1"/>
    <col min="6" max="6" width="12.375" style="4" customWidth="1"/>
    <col min="7" max="7" width="6.25390625" style="4" customWidth="1"/>
    <col min="8" max="8" width="11.375" style="4" customWidth="1"/>
    <col min="9" max="9" width="10.375" style="4" customWidth="1"/>
    <col min="10" max="10" width="10.625" style="4" customWidth="1"/>
    <col min="11" max="11" width="11.25390625" style="4" customWidth="1"/>
    <col min="12" max="12" width="11.00390625" style="4" customWidth="1"/>
    <col min="13" max="13" width="2.375" style="85" customWidth="1"/>
    <col min="14" max="16384" width="9.125" style="6" customWidth="1"/>
  </cols>
  <sheetData>
    <row r="1" spans="1:8" ht="15.75">
      <c r="A1" s="1"/>
      <c r="E1" s="72" t="s">
        <v>143</v>
      </c>
      <c r="F1" s="5"/>
      <c r="G1" s="5"/>
      <c r="H1" s="3"/>
    </row>
    <row r="2" spans="1:12" ht="18.75">
      <c r="A2" s="1"/>
      <c r="B2" s="7"/>
      <c r="C2" s="7"/>
      <c r="D2" s="8"/>
      <c r="E2" s="72" t="s">
        <v>6</v>
      </c>
      <c r="F2" s="5"/>
      <c r="G2" s="5"/>
      <c r="H2" s="8"/>
      <c r="I2" s="9"/>
      <c r="J2" s="9"/>
      <c r="K2" s="9"/>
      <c r="L2" s="9"/>
    </row>
    <row r="3" spans="1:12" ht="13.5" customHeight="1">
      <c r="A3" s="10"/>
      <c r="B3" s="7"/>
      <c r="C3" s="7"/>
      <c r="D3" s="8"/>
      <c r="E3" s="10" t="s">
        <v>142</v>
      </c>
      <c r="F3" s="11"/>
      <c r="G3" s="11"/>
      <c r="H3" s="2"/>
      <c r="I3" s="9"/>
      <c r="J3" s="9"/>
      <c r="K3" s="74"/>
      <c r="L3" s="73"/>
    </row>
    <row r="4" spans="1:12" ht="14.25" customHeight="1">
      <c r="A4" s="38"/>
      <c r="B4" s="38"/>
      <c r="C4" s="38"/>
      <c r="D4" s="39"/>
      <c r="E4" s="22"/>
      <c r="F4" s="22"/>
      <c r="G4" s="22"/>
      <c r="H4" s="40"/>
      <c r="I4" s="40"/>
      <c r="J4" s="22"/>
      <c r="K4" s="75"/>
      <c r="L4" s="76" t="s">
        <v>145</v>
      </c>
    </row>
    <row r="5" spans="1:12" ht="63.75" customHeight="1">
      <c r="A5" s="12" t="s">
        <v>0</v>
      </c>
      <c r="B5" s="41" t="s">
        <v>147</v>
      </c>
      <c r="C5" s="12" t="s">
        <v>102</v>
      </c>
      <c r="D5" s="52" t="s">
        <v>88</v>
      </c>
      <c r="E5" s="13" t="s">
        <v>101</v>
      </c>
      <c r="F5" s="56" t="s">
        <v>2</v>
      </c>
      <c r="G5" s="35" t="s">
        <v>140</v>
      </c>
      <c r="H5" s="64" t="s">
        <v>3</v>
      </c>
      <c r="I5" s="32" t="s">
        <v>4</v>
      </c>
      <c r="J5" s="56" t="s">
        <v>5</v>
      </c>
      <c r="K5" s="13" t="s">
        <v>7</v>
      </c>
      <c r="L5" s="13" t="s">
        <v>8</v>
      </c>
    </row>
    <row r="6" spans="1:13" s="23" customFormat="1" ht="15.75" customHeight="1">
      <c r="A6" s="46"/>
      <c r="B6" s="18"/>
      <c r="C6" s="46"/>
      <c r="D6" s="19"/>
      <c r="E6" s="53"/>
      <c r="F6" s="20"/>
      <c r="G6" s="36"/>
      <c r="H6" s="21"/>
      <c r="I6" s="66"/>
      <c r="J6" s="20"/>
      <c r="K6" s="53"/>
      <c r="L6" s="53"/>
      <c r="M6" s="86"/>
    </row>
    <row r="7" spans="1:13" s="23" customFormat="1" ht="15.75" customHeight="1">
      <c r="A7" s="12"/>
      <c r="B7" s="41"/>
      <c r="C7" s="12"/>
      <c r="D7" s="24" t="s">
        <v>110</v>
      </c>
      <c r="E7" s="33">
        <f>E9</f>
        <v>150</v>
      </c>
      <c r="F7" s="57">
        <f>F9</f>
        <v>97.17</v>
      </c>
      <c r="G7" s="37">
        <f>ROUND(((F7/E7)*100),2)</f>
        <v>64.78</v>
      </c>
      <c r="H7" s="65"/>
      <c r="I7" s="34"/>
      <c r="J7" s="57"/>
      <c r="K7" s="33"/>
      <c r="L7" s="33"/>
      <c r="M7" s="86"/>
    </row>
    <row r="8" spans="1:13" s="23" customFormat="1" ht="15.75" customHeight="1">
      <c r="A8" s="46"/>
      <c r="B8" s="18"/>
      <c r="C8" s="46"/>
      <c r="D8" s="48"/>
      <c r="E8" s="53"/>
      <c r="F8" s="20"/>
      <c r="G8" s="58"/>
      <c r="H8" s="21"/>
      <c r="I8" s="66"/>
      <c r="J8" s="20"/>
      <c r="K8" s="53"/>
      <c r="L8" s="53"/>
      <c r="M8" s="86"/>
    </row>
    <row r="9" spans="1:13" ht="15.75" customHeight="1">
      <c r="A9" s="25" t="s">
        <v>9</v>
      </c>
      <c r="B9" s="14" t="s">
        <v>10</v>
      </c>
      <c r="C9" s="25" t="s">
        <v>11</v>
      </c>
      <c r="D9" s="26" t="s">
        <v>111</v>
      </c>
      <c r="E9" s="54">
        <v>150</v>
      </c>
      <c r="F9" s="16">
        <v>97.17</v>
      </c>
      <c r="G9" s="59">
        <f>ROUND(((F9/E9)*100),2)</f>
        <v>64.78</v>
      </c>
      <c r="H9" s="16">
        <v>0</v>
      </c>
      <c r="I9" s="54">
        <v>0</v>
      </c>
      <c r="J9" s="16">
        <v>0</v>
      </c>
      <c r="K9" s="54">
        <v>0</v>
      </c>
      <c r="L9" s="54">
        <v>0</v>
      </c>
      <c r="M9" s="87"/>
    </row>
    <row r="10" spans="1:13" ht="15.75" customHeight="1">
      <c r="A10" s="25"/>
      <c r="B10" s="14"/>
      <c r="C10" s="25"/>
      <c r="D10" s="15"/>
      <c r="E10" s="54"/>
      <c r="F10" s="16"/>
      <c r="G10" s="60"/>
      <c r="H10" s="16"/>
      <c r="I10" s="54"/>
      <c r="J10" s="16"/>
      <c r="K10" s="54"/>
      <c r="L10" s="54"/>
      <c r="M10" s="87"/>
    </row>
    <row r="11" spans="1:13" ht="15.75" customHeight="1">
      <c r="A11" s="27"/>
      <c r="B11" s="42"/>
      <c r="C11" s="27"/>
      <c r="D11" s="49" t="s">
        <v>112</v>
      </c>
      <c r="E11" s="33">
        <f>SUM(E13:E16)</f>
        <v>2444382</v>
      </c>
      <c r="F11" s="33">
        <f>SUM(F13:F16)</f>
        <v>1591088.31</v>
      </c>
      <c r="G11" s="37">
        <f>ROUND(((F11/E11)*100),2)</f>
        <v>65.09</v>
      </c>
      <c r="H11" s="33">
        <f>SUM(H13:H16)</f>
        <v>8656.490000000002</v>
      </c>
      <c r="I11" s="34"/>
      <c r="J11" s="57"/>
      <c r="K11" s="33"/>
      <c r="L11" s="33"/>
      <c r="M11" s="87"/>
    </row>
    <row r="12" spans="1:13" ht="15.75" customHeight="1">
      <c r="A12" s="28"/>
      <c r="B12" s="43"/>
      <c r="C12" s="28"/>
      <c r="D12" s="29"/>
      <c r="E12" s="54"/>
      <c r="F12" s="16"/>
      <c r="G12" s="61"/>
      <c r="H12" s="16"/>
      <c r="I12" s="54"/>
      <c r="J12" s="16"/>
      <c r="K12" s="54"/>
      <c r="L12" s="54"/>
      <c r="M12" s="87"/>
    </row>
    <row r="13" spans="1:12" ht="15.75" customHeight="1">
      <c r="A13" s="25" t="s">
        <v>12</v>
      </c>
      <c r="B13" s="14" t="s">
        <v>13</v>
      </c>
      <c r="C13" s="25" t="s">
        <v>14</v>
      </c>
      <c r="D13" s="26" t="s">
        <v>89</v>
      </c>
      <c r="E13" s="54">
        <v>140000</v>
      </c>
      <c r="F13" s="4">
        <v>61162.1</v>
      </c>
      <c r="G13" s="59">
        <f>ROUND(((F13/E13)*100),2)</f>
        <v>43.69</v>
      </c>
      <c r="H13" s="4">
        <v>8196.29</v>
      </c>
      <c r="I13" s="54">
        <v>0</v>
      </c>
      <c r="J13" s="4">
        <v>0</v>
      </c>
      <c r="K13" s="54">
        <v>0</v>
      </c>
      <c r="L13" s="54">
        <v>0</v>
      </c>
    </row>
    <row r="14" spans="1:12" ht="15.75" customHeight="1">
      <c r="A14" s="25" t="s">
        <v>12</v>
      </c>
      <c r="B14" s="14" t="s">
        <v>13</v>
      </c>
      <c r="C14" s="25" t="s">
        <v>15</v>
      </c>
      <c r="D14" s="26" t="s">
        <v>103</v>
      </c>
      <c r="E14" s="54">
        <v>0</v>
      </c>
      <c r="F14" s="4">
        <v>527.31</v>
      </c>
      <c r="G14" s="59"/>
      <c r="H14" s="4">
        <v>460.2</v>
      </c>
      <c r="I14" s="54">
        <v>0</v>
      </c>
      <c r="J14" s="4">
        <v>0</v>
      </c>
      <c r="K14" s="54">
        <v>0</v>
      </c>
      <c r="L14" s="54">
        <v>0</v>
      </c>
    </row>
    <row r="15" spans="1:12" ht="15.75" customHeight="1">
      <c r="A15" s="25" t="s">
        <v>12</v>
      </c>
      <c r="B15" s="14" t="s">
        <v>13</v>
      </c>
      <c r="C15" s="25" t="s">
        <v>16</v>
      </c>
      <c r="D15" s="26" t="s">
        <v>90</v>
      </c>
      <c r="E15" s="54">
        <v>450000</v>
      </c>
      <c r="F15" s="4">
        <v>1179779.82</v>
      </c>
      <c r="G15" s="59">
        <f>ROUND(((F15/E15)*100),2)</f>
        <v>262.17</v>
      </c>
      <c r="H15" s="4">
        <v>0</v>
      </c>
      <c r="I15" s="54">
        <v>0</v>
      </c>
      <c r="J15" s="4">
        <v>0</v>
      </c>
      <c r="K15" s="54">
        <v>0</v>
      </c>
      <c r="L15" s="54">
        <v>0</v>
      </c>
    </row>
    <row r="16" spans="1:12" ht="15.75" customHeight="1">
      <c r="A16" s="25" t="s">
        <v>12</v>
      </c>
      <c r="B16" s="14" t="s">
        <v>13</v>
      </c>
      <c r="C16" s="25" t="s">
        <v>17</v>
      </c>
      <c r="D16" s="26" t="s">
        <v>113</v>
      </c>
      <c r="E16" s="54">
        <v>1854382</v>
      </c>
      <c r="F16" s="4">
        <v>349619.08</v>
      </c>
      <c r="G16" s="59">
        <f>ROUND(((F16/E16)*100),2)</f>
        <v>18.85</v>
      </c>
      <c r="H16" s="4">
        <v>0</v>
      </c>
      <c r="I16" s="54">
        <v>0</v>
      </c>
      <c r="J16" s="4">
        <v>0</v>
      </c>
      <c r="K16" s="54">
        <v>0</v>
      </c>
      <c r="L16" s="54">
        <v>0</v>
      </c>
    </row>
    <row r="17" spans="1:12" ht="15.75" customHeight="1">
      <c r="A17" s="25"/>
      <c r="C17" s="25"/>
      <c r="D17" s="17"/>
      <c r="E17" s="54"/>
      <c r="G17" s="60"/>
      <c r="I17" s="54"/>
      <c r="K17" s="54"/>
      <c r="L17" s="54"/>
    </row>
    <row r="18" spans="1:12" ht="15.75" customHeight="1">
      <c r="A18" s="27"/>
      <c r="B18" s="42"/>
      <c r="C18" s="27"/>
      <c r="D18" s="49" t="s">
        <v>114</v>
      </c>
      <c r="E18" s="33">
        <f>E20</f>
        <v>105000</v>
      </c>
      <c r="F18" s="57">
        <f>F20</f>
        <v>48257.72</v>
      </c>
      <c r="G18" s="37">
        <f>ROUND(((F18/E18)*100),2)</f>
        <v>45.96</v>
      </c>
      <c r="H18" s="65"/>
      <c r="I18" s="34"/>
      <c r="J18" s="57"/>
      <c r="K18" s="33"/>
      <c r="L18" s="33"/>
    </row>
    <row r="19" spans="1:12" ht="15.75" customHeight="1">
      <c r="A19" s="28"/>
      <c r="B19" s="43"/>
      <c r="C19" s="28"/>
      <c r="D19" s="29"/>
      <c r="E19" s="54"/>
      <c r="G19" s="61"/>
      <c r="I19" s="54"/>
      <c r="K19" s="54"/>
      <c r="L19" s="54"/>
    </row>
    <row r="20" spans="1:12" ht="15.75" customHeight="1">
      <c r="A20" s="25" t="s">
        <v>18</v>
      </c>
      <c r="B20" s="14" t="s">
        <v>19</v>
      </c>
      <c r="C20" s="25" t="s">
        <v>14</v>
      </c>
      <c r="D20" s="26" t="s">
        <v>89</v>
      </c>
      <c r="E20" s="54">
        <v>105000</v>
      </c>
      <c r="F20" s="4">
        <v>48257.72</v>
      </c>
      <c r="G20" s="59">
        <f>ROUND(((F20/E20)*100),2)</f>
        <v>45.96</v>
      </c>
      <c r="H20" s="4">
        <v>0</v>
      </c>
      <c r="I20" s="54">
        <v>0</v>
      </c>
      <c r="J20" s="4">
        <v>0</v>
      </c>
      <c r="K20" s="54">
        <v>0</v>
      </c>
      <c r="L20" s="54">
        <v>0</v>
      </c>
    </row>
    <row r="21" spans="1:12" ht="15.75" customHeight="1">
      <c r="A21" s="25"/>
      <c r="C21" s="25"/>
      <c r="D21" s="17"/>
      <c r="E21" s="54"/>
      <c r="G21" s="60"/>
      <c r="I21" s="54"/>
      <c r="K21" s="54"/>
      <c r="L21" s="54"/>
    </row>
    <row r="22" spans="1:12" ht="15.75" customHeight="1">
      <c r="A22" s="27"/>
      <c r="B22" s="42"/>
      <c r="C22" s="27"/>
      <c r="D22" s="49" t="s">
        <v>115</v>
      </c>
      <c r="E22" s="33">
        <f>SUM(E24:E28)</f>
        <v>2780000</v>
      </c>
      <c r="F22" s="33">
        <f>SUM(F24:F28)</f>
        <v>639349.46</v>
      </c>
      <c r="G22" s="37">
        <f>ROUND(((F22/E22)*100),2)</f>
        <v>23</v>
      </c>
      <c r="H22" s="33">
        <f>SUM(H24:H28)</f>
        <v>128464</v>
      </c>
      <c r="I22" s="34"/>
      <c r="J22" s="57"/>
      <c r="K22" s="33"/>
      <c r="L22" s="33"/>
    </row>
    <row r="23" spans="1:12" ht="15.75" customHeight="1">
      <c r="A23" s="28"/>
      <c r="B23" s="43"/>
      <c r="C23" s="28"/>
      <c r="D23" s="29"/>
      <c r="E23" s="54"/>
      <c r="G23" s="61"/>
      <c r="I23" s="54"/>
      <c r="K23" s="54"/>
      <c r="L23" s="54"/>
    </row>
    <row r="24" spans="1:12" ht="15.75" customHeight="1">
      <c r="A24" s="25" t="s">
        <v>20</v>
      </c>
      <c r="B24" s="14" t="s">
        <v>21</v>
      </c>
      <c r="C24" s="25" t="s">
        <v>22</v>
      </c>
      <c r="D24" s="26" t="s">
        <v>104</v>
      </c>
      <c r="E24" s="54">
        <v>160000</v>
      </c>
      <c r="F24" s="4">
        <v>163372.22</v>
      </c>
      <c r="G24" s="59">
        <f>ROUND(((F24/E24)*100),2)</f>
        <v>102.11</v>
      </c>
      <c r="H24" s="4">
        <v>75522</v>
      </c>
      <c r="I24" s="54">
        <v>0</v>
      </c>
      <c r="J24" s="4">
        <v>0</v>
      </c>
      <c r="K24" s="54">
        <v>0</v>
      </c>
      <c r="L24" s="54">
        <v>0</v>
      </c>
    </row>
    <row r="25" spans="1:12" ht="15.75" customHeight="1">
      <c r="A25" s="25" t="s">
        <v>20</v>
      </c>
      <c r="B25" s="14" t="s">
        <v>21</v>
      </c>
      <c r="C25" s="25" t="s">
        <v>23</v>
      </c>
      <c r="D25" s="26" t="s">
        <v>116</v>
      </c>
      <c r="E25" s="54">
        <v>30000</v>
      </c>
      <c r="F25" s="4">
        <v>17195</v>
      </c>
      <c r="G25" s="59">
        <f>ROUND(((F25/E25)*100),2)</f>
        <v>57.32</v>
      </c>
      <c r="H25" s="4">
        <v>0</v>
      </c>
      <c r="I25" s="54">
        <v>0</v>
      </c>
      <c r="J25" s="4">
        <v>0</v>
      </c>
      <c r="K25" s="54">
        <v>0</v>
      </c>
      <c r="L25" s="54">
        <v>0</v>
      </c>
    </row>
    <row r="26" spans="1:12" ht="15.75" customHeight="1">
      <c r="A26" s="25" t="s">
        <v>20</v>
      </c>
      <c r="B26" s="14" t="s">
        <v>21</v>
      </c>
      <c r="C26" s="25" t="s">
        <v>24</v>
      </c>
      <c r="D26" s="26" t="s">
        <v>117</v>
      </c>
      <c r="E26" s="54">
        <v>280000</v>
      </c>
      <c r="F26" s="4">
        <v>151008.02</v>
      </c>
      <c r="G26" s="59">
        <f>ROUND(((F26/E26)*100),2)</f>
        <v>53.93</v>
      </c>
      <c r="H26" s="4">
        <v>39130</v>
      </c>
      <c r="I26" s="54">
        <v>0</v>
      </c>
      <c r="J26" s="4">
        <v>0</v>
      </c>
      <c r="K26" s="54">
        <v>0</v>
      </c>
      <c r="L26" s="54">
        <v>0</v>
      </c>
    </row>
    <row r="27" spans="1:12" ht="15.75" customHeight="1">
      <c r="A27" s="25" t="s">
        <v>20</v>
      </c>
      <c r="B27" s="14" t="s">
        <v>21</v>
      </c>
      <c r="C27" s="25" t="s">
        <v>25</v>
      </c>
      <c r="D27" s="26" t="s">
        <v>118</v>
      </c>
      <c r="E27" s="54">
        <v>2310000</v>
      </c>
      <c r="F27" s="4">
        <v>307774.22</v>
      </c>
      <c r="G27" s="59">
        <f>ROUND(((F27/E27)*100),2)</f>
        <v>13.32</v>
      </c>
      <c r="H27" s="4">
        <v>2996</v>
      </c>
      <c r="I27" s="54">
        <v>0</v>
      </c>
      <c r="J27" s="4">
        <v>0</v>
      </c>
      <c r="K27" s="54">
        <v>0</v>
      </c>
      <c r="L27" s="54">
        <v>0</v>
      </c>
    </row>
    <row r="28" spans="1:13" ht="15.75" customHeight="1">
      <c r="A28" s="47" t="s">
        <v>20</v>
      </c>
      <c r="B28" s="78" t="s">
        <v>21</v>
      </c>
      <c r="C28" s="47" t="s">
        <v>15</v>
      </c>
      <c r="D28" s="79" t="s">
        <v>103</v>
      </c>
      <c r="E28" s="55">
        <v>0</v>
      </c>
      <c r="F28" s="80">
        <v>0</v>
      </c>
      <c r="G28" s="83"/>
      <c r="H28" s="80">
        <v>10816</v>
      </c>
      <c r="I28" s="55">
        <v>0</v>
      </c>
      <c r="J28" s="80">
        <v>0</v>
      </c>
      <c r="K28" s="55">
        <v>0</v>
      </c>
      <c r="L28" s="55">
        <v>0</v>
      </c>
      <c r="M28" s="85" t="s">
        <v>148</v>
      </c>
    </row>
    <row r="29" spans="1:12" ht="63.75" customHeight="1">
      <c r="A29" s="12" t="s">
        <v>0</v>
      </c>
      <c r="B29" s="41" t="s">
        <v>1</v>
      </c>
      <c r="C29" s="12" t="s">
        <v>102</v>
      </c>
      <c r="D29" s="52" t="s">
        <v>88</v>
      </c>
      <c r="E29" s="13" t="s">
        <v>101</v>
      </c>
      <c r="F29" s="56" t="s">
        <v>2</v>
      </c>
      <c r="G29" s="35" t="s">
        <v>140</v>
      </c>
      <c r="H29" s="32" t="s">
        <v>3</v>
      </c>
      <c r="I29" s="32" t="s">
        <v>4</v>
      </c>
      <c r="J29" s="56" t="s">
        <v>5</v>
      </c>
      <c r="K29" s="13" t="s">
        <v>7</v>
      </c>
      <c r="L29" s="13" t="s">
        <v>8</v>
      </c>
    </row>
    <row r="30" spans="1:12" ht="15.75" customHeight="1">
      <c r="A30" s="25"/>
      <c r="C30" s="25"/>
      <c r="D30" s="17"/>
      <c r="E30" s="54"/>
      <c r="G30" s="60"/>
      <c r="I30" s="54"/>
      <c r="K30" s="54"/>
      <c r="L30" s="54"/>
    </row>
    <row r="31" spans="1:12" ht="15.75" customHeight="1">
      <c r="A31" s="27"/>
      <c r="B31" s="42"/>
      <c r="C31" s="27"/>
      <c r="D31" s="49" t="s">
        <v>119</v>
      </c>
      <c r="E31" s="33">
        <f>SUM(E33:E36)</f>
        <v>169900</v>
      </c>
      <c r="F31" s="33">
        <f>SUM(F33:F36)</f>
        <v>94232.82</v>
      </c>
      <c r="G31" s="37">
        <f>ROUND(((F31/E31)*100),2)</f>
        <v>55.46</v>
      </c>
      <c r="H31" s="65"/>
      <c r="I31" s="34"/>
      <c r="J31" s="57"/>
      <c r="K31" s="33"/>
      <c r="L31" s="33"/>
    </row>
    <row r="32" spans="1:12" ht="15.75" customHeight="1">
      <c r="A32" s="28"/>
      <c r="B32" s="43"/>
      <c r="C32" s="28"/>
      <c r="D32" s="29"/>
      <c r="E32" s="54"/>
      <c r="G32" s="61"/>
      <c r="I32" s="54"/>
      <c r="K32" s="54"/>
      <c r="L32" s="54"/>
    </row>
    <row r="33" spans="1:12" ht="15.75" customHeight="1">
      <c r="A33" s="25" t="s">
        <v>26</v>
      </c>
      <c r="B33" s="14" t="s">
        <v>27</v>
      </c>
      <c r="C33" s="25" t="s">
        <v>28</v>
      </c>
      <c r="D33" s="26" t="s">
        <v>120</v>
      </c>
      <c r="E33" s="54">
        <v>161640</v>
      </c>
      <c r="F33" s="4">
        <v>87080</v>
      </c>
      <c r="G33" s="59">
        <f>ROUND(((F33/E33)*100),2)</f>
        <v>53.87</v>
      </c>
      <c r="H33" s="4">
        <v>0</v>
      </c>
      <c r="I33" s="54">
        <v>0</v>
      </c>
      <c r="J33" s="4">
        <v>0</v>
      </c>
      <c r="K33" s="54">
        <v>0</v>
      </c>
      <c r="L33" s="54">
        <v>0</v>
      </c>
    </row>
    <row r="34" spans="1:12" ht="15.75" customHeight="1">
      <c r="A34" s="25" t="s">
        <v>26</v>
      </c>
      <c r="B34" s="14" t="s">
        <v>27</v>
      </c>
      <c r="C34" s="25" t="s">
        <v>29</v>
      </c>
      <c r="D34" s="26" t="s">
        <v>121</v>
      </c>
      <c r="E34" s="54">
        <v>3260</v>
      </c>
      <c r="F34" s="4">
        <v>2089.07</v>
      </c>
      <c r="G34" s="59">
        <f>ROUND(((F34/E34)*100),2)</f>
        <v>64.08</v>
      </c>
      <c r="H34" s="4">
        <v>0</v>
      </c>
      <c r="I34" s="54">
        <v>0</v>
      </c>
      <c r="J34" s="4">
        <v>0</v>
      </c>
      <c r="K34" s="54">
        <v>0</v>
      </c>
      <c r="L34" s="54">
        <v>0</v>
      </c>
    </row>
    <row r="35" spans="1:12" ht="15.75" customHeight="1">
      <c r="A35" s="25" t="s">
        <v>26</v>
      </c>
      <c r="B35" s="14" t="s">
        <v>30</v>
      </c>
      <c r="C35" s="25" t="s">
        <v>23</v>
      </c>
      <c r="D35" s="26" t="s">
        <v>122</v>
      </c>
      <c r="E35" s="54">
        <v>5000</v>
      </c>
      <c r="F35" s="4">
        <v>5063.75</v>
      </c>
      <c r="G35" s="59">
        <f>ROUND(((F35/E35)*100),2)</f>
        <v>101.28</v>
      </c>
      <c r="H35" s="4">
        <v>0</v>
      </c>
      <c r="I35" s="54">
        <v>0</v>
      </c>
      <c r="J35" s="4">
        <v>0</v>
      </c>
      <c r="K35" s="54">
        <v>0</v>
      </c>
      <c r="L35" s="54">
        <v>0</v>
      </c>
    </row>
    <row r="36" spans="1:12" ht="15.75" customHeight="1">
      <c r="A36" s="25"/>
      <c r="C36" s="25"/>
      <c r="D36" s="17"/>
      <c r="E36" s="54"/>
      <c r="G36" s="60"/>
      <c r="I36" s="54"/>
      <c r="K36" s="54"/>
      <c r="L36" s="54"/>
    </row>
    <row r="37" spans="1:12" ht="15.75" customHeight="1">
      <c r="A37" s="27"/>
      <c r="B37" s="42"/>
      <c r="C37" s="27"/>
      <c r="D37" s="49" t="s">
        <v>123</v>
      </c>
      <c r="E37" s="33">
        <f>E39</f>
        <v>4284</v>
      </c>
      <c r="F37" s="57">
        <f>F39</f>
        <v>2142</v>
      </c>
      <c r="G37" s="37">
        <f>ROUND(((F37/E37)*100),2)</f>
        <v>50</v>
      </c>
      <c r="H37" s="65"/>
      <c r="I37" s="34"/>
      <c r="J37" s="57"/>
      <c r="K37" s="33"/>
      <c r="L37" s="33"/>
    </row>
    <row r="38" spans="1:12" ht="15.75" customHeight="1">
      <c r="A38" s="28"/>
      <c r="B38" s="43"/>
      <c r="C38" s="28"/>
      <c r="D38" s="29"/>
      <c r="E38" s="54"/>
      <c r="G38" s="60"/>
      <c r="I38" s="54"/>
      <c r="K38" s="54"/>
      <c r="L38" s="54"/>
    </row>
    <row r="39" spans="1:12" ht="15.75" customHeight="1">
      <c r="A39" s="25" t="s">
        <v>31</v>
      </c>
      <c r="B39" s="14" t="s">
        <v>32</v>
      </c>
      <c r="C39" s="25" t="s">
        <v>28</v>
      </c>
      <c r="D39" s="26" t="s">
        <v>120</v>
      </c>
      <c r="E39" s="54">
        <v>4284</v>
      </c>
      <c r="F39" s="4">
        <v>2142</v>
      </c>
      <c r="G39" s="59">
        <f>ROUND(((F39/E39)*100),2)</f>
        <v>50</v>
      </c>
      <c r="H39" s="4">
        <v>0</v>
      </c>
      <c r="I39" s="54">
        <v>0</v>
      </c>
      <c r="J39" s="4">
        <v>0</v>
      </c>
      <c r="K39" s="54">
        <v>0</v>
      </c>
      <c r="L39" s="54">
        <v>0</v>
      </c>
    </row>
    <row r="40" spans="1:12" ht="15.75" customHeight="1">
      <c r="A40" s="25"/>
      <c r="C40" s="25"/>
      <c r="D40" s="17"/>
      <c r="E40" s="54"/>
      <c r="G40" s="62"/>
      <c r="I40" s="54"/>
      <c r="K40" s="54"/>
      <c r="L40" s="54"/>
    </row>
    <row r="41" spans="1:12" ht="15.75" customHeight="1">
      <c r="A41" s="27"/>
      <c r="B41" s="42"/>
      <c r="C41" s="27"/>
      <c r="D41" s="49" t="s">
        <v>124</v>
      </c>
      <c r="E41" s="33">
        <f>E43</f>
        <v>200000</v>
      </c>
      <c r="F41" s="57">
        <f>F43</f>
        <v>91749.48</v>
      </c>
      <c r="G41" s="37">
        <f>ROUND(((F41/E41)*100),2)</f>
        <v>45.87</v>
      </c>
      <c r="H41" s="65"/>
      <c r="I41" s="34"/>
      <c r="J41" s="57"/>
      <c r="K41" s="33"/>
      <c r="L41" s="33"/>
    </row>
    <row r="42" spans="1:12" ht="15.75" customHeight="1">
      <c r="A42" s="28"/>
      <c r="B42" s="43"/>
      <c r="C42" s="28"/>
      <c r="D42" s="29"/>
      <c r="E42" s="54"/>
      <c r="G42" s="63"/>
      <c r="I42" s="54"/>
      <c r="K42" s="54"/>
      <c r="L42" s="54"/>
    </row>
    <row r="43" spans="1:12" ht="15.75" customHeight="1">
      <c r="A43" s="25" t="s">
        <v>33</v>
      </c>
      <c r="B43" s="14" t="s">
        <v>34</v>
      </c>
      <c r="C43" s="25" t="s">
        <v>35</v>
      </c>
      <c r="D43" s="26" t="s">
        <v>109</v>
      </c>
      <c r="E43" s="54">
        <v>200000</v>
      </c>
      <c r="F43" s="4">
        <v>91749.48</v>
      </c>
      <c r="G43" s="59">
        <f>ROUND(((F43/E43)*100),2)</f>
        <v>45.87</v>
      </c>
      <c r="H43" s="4">
        <v>0</v>
      </c>
      <c r="I43" s="54">
        <v>0</v>
      </c>
      <c r="J43" s="4">
        <v>0</v>
      </c>
      <c r="K43" s="54">
        <v>0</v>
      </c>
      <c r="L43" s="54">
        <v>0</v>
      </c>
    </row>
    <row r="44" spans="1:12" ht="15.75" customHeight="1">
      <c r="A44" s="25"/>
      <c r="C44" s="25"/>
      <c r="D44" s="17"/>
      <c r="E44" s="54"/>
      <c r="G44" s="59"/>
      <c r="I44" s="54"/>
      <c r="K44" s="54"/>
      <c r="L44" s="54"/>
    </row>
    <row r="45" spans="1:12" ht="15.75" customHeight="1">
      <c r="A45" s="31"/>
      <c r="B45" s="45"/>
      <c r="C45" s="31"/>
      <c r="D45" s="51" t="s">
        <v>125</v>
      </c>
      <c r="E45" s="33">
        <f>SUM(E48:E77)</f>
        <v>32827798</v>
      </c>
      <c r="F45" s="33">
        <f>SUM(F48:F77)</f>
        <v>15157930.26</v>
      </c>
      <c r="G45" s="37">
        <f>ROUND(((F45/E45)*100),2)</f>
        <v>46.17</v>
      </c>
      <c r="H45" s="33">
        <f>SUM(H48:H77)</f>
        <v>3444279.6799999997</v>
      </c>
      <c r="I45" s="33">
        <f>SUM(I48:I77)</f>
        <v>318832.89</v>
      </c>
      <c r="J45" s="33">
        <f>SUM(J48:J77)</f>
        <v>489729.51</v>
      </c>
      <c r="K45" s="33">
        <f>SUM(K48:K77)</f>
        <v>46506.799999999996</v>
      </c>
      <c r="L45" s="33">
        <f>SUM(L48:L77)</f>
        <v>242686.88</v>
      </c>
    </row>
    <row r="46" spans="1:12" ht="15.75" customHeight="1">
      <c r="A46" s="30"/>
      <c r="B46" s="44"/>
      <c r="C46" s="30"/>
      <c r="D46" s="50" t="s">
        <v>126</v>
      </c>
      <c r="E46" s="71"/>
      <c r="F46" s="77"/>
      <c r="G46" s="63"/>
      <c r="I46" s="54"/>
      <c r="K46" s="54"/>
      <c r="L46" s="54"/>
    </row>
    <row r="47" spans="1:12" ht="15.75" customHeight="1">
      <c r="A47" s="25"/>
      <c r="C47" s="25"/>
      <c r="D47" s="17"/>
      <c r="E47" s="54"/>
      <c r="G47" s="61"/>
      <c r="I47" s="54"/>
      <c r="K47" s="54"/>
      <c r="L47" s="54"/>
    </row>
    <row r="48" spans="1:12" ht="15.75" customHeight="1">
      <c r="A48" s="25" t="s">
        <v>36</v>
      </c>
      <c r="B48" s="2" t="s">
        <v>37</v>
      </c>
      <c r="C48" s="25" t="s">
        <v>38</v>
      </c>
      <c r="D48" s="17" t="s">
        <v>108</v>
      </c>
      <c r="E48" s="54">
        <v>53000</v>
      </c>
      <c r="F48" s="4">
        <v>12147.47</v>
      </c>
      <c r="G48" s="59">
        <f>ROUND(((F48/E48)*100),2)</f>
        <v>22.92</v>
      </c>
      <c r="H48" s="4">
        <v>34817.68</v>
      </c>
      <c r="I48" s="54">
        <v>512.07</v>
      </c>
      <c r="J48" s="4">
        <v>0</v>
      </c>
      <c r="K48" s="54">
        <v>0</v>
      </c>
      <c r="L48" s="54">
        <v>0</v>
      </c>
    </row>
    <row r="49" spans="1:12" ht="15.75" customHeight="1">
      <c r="A49" s="25" t="s">
        <v>36</v>
      </c>
      <c r="B49" s="2" t="s">
        <v>37</v>
      </c>
      <c r="C49" s="25" t="s">
        <v>15</v>
      </c>
      <c r="D49" s="17" t="s">
        <v>103</v>
      </c>
      <c r="E49" s="54">
        <v>0</v>
      </c>
      <c r="F49" s="4">
        <v>74.55</v>
      </c>
      <c r="G49" s="59"/>
      <c r="H49" s="4">
        <v>0</v>
      </c>
      <c r="I49" s="54">
        <v>0</v>
      </c>
      <c r="J49" s="4">
        <v>0</v>
      </c>
      <c r="K49" s="54">
        <v>0</v>
      </c>
      <c r="L49" s="54">
        <v>0</v>
      </c>
    </row>
    <row r="50" spans="1:12" ht="15.75" customHeight="1">
      <c r="A50" s="25"/>
      <c r="C50" s="25"/>
      <c r="D50" s="17"/>
      <c r="E50" s="54"/>
      <c r="G50" s="59"/>
      <c r="I50" s="54"/>
      <c r="K50" s="54"/>
      <c r="L50" s="54"/>
    </row>
    <row r="51" spans="1:12" ht="15.75" customHeight="1">
      <c r="A51" s="25" t="s">
        <v>36</v>
      </c>
      <c r="B51" s="2" t="s">
        <v>39</v>
      </c>
      <c r="C51" s="25" t="s">
        <v>40</v>
      </c>
      <c r="D51" s="17" t="s">
        <v>100</v>
      </c>
      <c r="E51" s="54">
        <v>8506750</v>
      </c>
      <c r="F51" s="4">
        <v>4876414.35</v>
      </c>
      <c r="G51" s="59">
        <f aca="true" t="shared" si="0" ref="G51:G77">ROUND(((F51/E51)*100),2)</f>
        <v>57.32</v>
      </c>
      <c r="H51" s="4">
        <v>1392973.46</v>
      </c>
      <c r="I51" s="54">
        <v>111231.6</v>
      </c>
      <c r="J51" s="4">
        <v>256492.5</v>
      </c>
      <c r="K51" s="54">
        <v>2928.2</v>
      </c>
      <c r="L51" s="54">
        <v>240488.48</v>
      </c>
    </row>
    <row r="52" spans="1:12" ht="15.75" customHeight="1">
      <c r="A52" s="25" t="s">
        <v>36</v>
      </c>
      <c r="B52" s="2" t="s">
        <v>39</v>
      </c>
      <c r="C52" s="25" t="s">
        <v>41</v>
      </c>
      <c r="D52" s="17" t="s">
        <v>99</v>
      </c>
      <c r="E52" s="54">
        <v>13700</v>
      </c>
      <c r="F52" s="4">
        <v>11138.95</v>
      </c>
      <c r="G52" s="59">
        <f t="shared" si="0"/>
        <v>81.31</v>
      </c>
      <c r="H52" s="4">
        <v>2866.44</v>
      </c>
      <c r="I52" s="54">
        <v>1888.85</v>
      </c>
      <c r="J52" s="4">
        <v>0</v>
      </c>
      <c r="K52" s="54">
        <v>0</v>
      </c>
      <c r="L52" s="54">
        <v>1911</v>
      </c>
    </row>
    <row r="53" spans="1:12" ht="15.75" customHeight="1">
      <c r="A53" s="25" t="s">
        <v>36</v>
      </c>
      <c r="B53" s="2" t="s">
        <v>39</v>
      </c>
      <c r="C53" s="25" t="s">
        <v>42</v>
      </c>
      <c r="D53" s="17" t="s">
        <v>98</v>
      </c>
      <c r="E53" s="54">
        <v>576645</v>
      </c>
      <c r="F53" s="4">
        <v>276285.16</v>
      </c>
      <c r="G53" s="59">
        <f t="shared" si="0"/>
        <v>47.91</v>
      </c>
      <c r="H53" s="4">
        <v>48881.28</v>
      </c>
      <c r="I53" s="54">
        <v>10347.14</v>
      </c>
      <c r="J53" s="4">
        <v>51297.43</v>
      </c>
      <c r="K53" s="54">
        <v>0</v>
      </c>
      <c r="L53" s="54">
        <v>0</v>
      </c>
    </row>
    <row r="54" spans="1:12" ht="15.75" customHeight="1">
      <c r="A54" s="25" t="s">
        <v>36</v>
      </c>
      <c r="B54" s="2" t="s">
        <v>39</v>
      </c>
      <c r="C54" s="25" t="s">
        <v>43</v>
      </c>
      <c r="D54" s="17" t="s">
        <v>94</v>
      </c>
      <c r="E54" s="54">
        <v>50000</v>
      </c>
      <c r="F54" s="4">
        <v>18479.4</v>
      </c>
      <c r="G54" s="59">
        <f t="shared" si="0"/>
        <v>36.96</v>
      </c>
      <c r="H54" s="4">
        <v>4.5</v>
      </c>
      <c r="I54" s="54">
        <v>29.7</v>
      </c>
      <c r="J54" s="4">
        <v>0</v>
      </c>
      <c r="K54" s="54">
        <v>0</v>
      </c>
      <c r="L54" s="54">
        <v>0</v>
      </c>
    </row>
    <row r="55" spans="1:12" ht="15.75" customHeight="1">
      <c r="A55" s="25" t="s">
        <v>36</v>
      </c>
      <c r="B55" s="2" t="s">
        <v>39</v>
      </c>
      <c r="C55" s="25" t="s">
        <v>15</v>
      </c>
      <c r="D55" s="17" t="s">
        <v>103</v>
      </c>
      <c r="E55" s="54">
        <v>30000</v>
      </c>
      <c r="F55" s="4">
        <v>42684.83</v>
      </c>
      <c r="G55" s="59">
        <f t="shared" si="0"/>
        <v>142.28</v>
      </c>
      <c r="H55" s="4">
        <v>185541.4</v>
      </c>
      <c r="I55" s="54">
        <v>0</v>
      </c>
      <c r="J55" s="4">
        <v>0</v>
      </c>
      <c r="K55" s="54">
        <v>0</v>
      </c>
      <c r="L55" s="54">
        <v>0</v>
      </c>
    </row>
    <row r="56" spans="1:13" ht="15.75" customHeight="1">
      <c r="A56" s="47" t="s">
        <v>36</v>
      </c>
      <c r="B56" s="78" t="s">
        <v>39</v>
      </c>
      <c r="C56" s="47" t="s">
        <v>44</v>
      </c>
      <c r="D56" s="82" t="s">
        <v>146</v>
      </c>
      <c r="E56" s="55">
        <v>0</v>
      </c>
      <c r="F56" s="80">
        <v>88457</v>
      </c>
      <c r="G56" s="81"/>
      <c r="H56" s="80">
        <v>0</v>
      </c>
      <c r="I56" s="55">
        <v>0</v>
      </c>
      <c r="J56" s="80">
        <v>0</v>
      </c>
      <c r="K56" s="55">
        <v>0</v>
      </c>
      <c r="L56" s="55">
        <v>0</v>
      </c>
      <c r="M56" s="85" t="s">
        <v>149</v>
      </c>
    </row>
    <row r="57" spans="1:12" ht="63.75" customHeight="1">
      <c r="A57" s="12" t="s">
        <v>0</v>
      </c>
      <c r="B57" s="41" t="s">
        <v>1</v>
      </c>
      <c r="C57" s="12" t="s">
        <v>102</v>
      </c>
      <c r="D57" s="52" t="s">
        <v>88</v>
      </c>
      <c r="E57" s="13" t="s">
        <v>101</v>
      </c>
      <c r="F57" s="56" t="s">
        <v>2</v>
      </c>
      <c r="G57" s="35" t="s">
        <v>140</v>
      </c>
      <c r="H57" s="32" t="s">
        <v>3</v>
      </c>
      <c r="I57" s="32" t="s">
        <v>4</v>
      </c>
      <c r="J57" s="56" t="s">
        <v>5</v>
      </c>
      <c r="K57" s="13" t="s">
        <v>7</v>
      </c>
      <c r="L57" s="13" t="s">
        <v>8</v>
      </c>
    </row>
    <row r="58" spans="1:12" ht="15.75" customHeight="1">
      <c r="A58" s="25"/>
      <c r="C58" s="25"/>
      <c r="D58" s="17"/>
      <c r="E58" s="54"/>
      <c r="G58" s="59"/>
      <c r="I58" s="54"/>
      <c r="K58" s="54"/>
      <c r="L58" s="54"/>
    </row>
    <row r="59" spans="1:12" ht="15.75" customHeight="1">
      <c r="A59" s="25" t="s">
        <v>36</v>
      </c>
      <c r="B59" s="2" t="s">
        <v>45</v>
      </c>
      <c r="C59" s="25" t="s">
        <v>40</v>
      </c>
      <c r="D59" s="17" t="s">
        <v>100</v>
      </c>
      <c r="E59" s="54">
        <v>1100000</v>
      </c>
      <c r="F59" s="4">
        <v>557191.11</v>
      </c>
      <c r="G59" s="59">
        <f t="shared" si="0"/>
        <v>50.65</v>
      </c>
      <c r="H59" s="4">
        <v>570288.43</v>
      </c>
      <c r="I59" s="54">
        <v>48643.26</v>
      </c>
      <c r="J59" s="4">
        <v>88025.22</v>
      </c>
      <c r="K59" s="54">
        <v>37018.6</v>
      </c>
      <c r="L59" s="54">
        <v>287.4</v>
      </c>
    </row>
    <row r="60" spans="1:12" ht="15.75" customHeight="1">
      <c r="A60" s="25" t="s">
        <v>36</v>
      </c>
      <c r="B60" s="2" t="s">
        <v>45</v>
      </c>
      <c r="C60" s="25" t="s">
        <v>41</v>
      </c>
      <c r="D60" s="17" t="s">
        <v>99</v>
      </c>
      <c r="E60" s="54">
        <v>721000</v>
      </c>
      <c r="F60" s="4">
        <v>360334.11</v>
      </c>
      <c r="G60" s="59">
        <f t="shared" si="0"/>
        <v>49.98</v>
      </c>
      <c r="H60" s="4">
        <v>371405.32</v>
      </c>
      <c r="I60" s="54">
        <v>57590.49</v>
      </c>
      <c r="J60" s="4">
        <v>20479.41</v>
      </c>
      <c r="K60" s="54">
        <v>3108.1</v>
      </c>
      <c r="L60" s="54">
        <v>0</v>
      </c>
    </row>
    <row r="61" spans="1:12" ht="63.75" customHeight="1" hidden="1">
      <c r="A61" s="12" t="s">
        <v>0</v>
      </c>
      <c r="B61" s="41" t="s">
        <v>1</v>
      </c>
      <c r="C61" s="12" t="s">
        <v>102</v>
      </c>
      <c r="D61" s="52" t="s">
        <v>88</v>
      </c>
      <c r="E61" s="13" t="s">
        <v>101</v>
      </c>
      <c r="F61" s="56" t="s">
        <v>2</v>
      </c>
      <c r="G61" s="35" t="s">
        <v>140</v>
      </c>
      <c r="H61" s="64" t="s">
        <v>3</v>
      </c>
      <c r="I61" s="32" t="s">
        <v>4</v>
      </c>
      <c r="J61" s="56" t="s">
        <v>5</v>
      </c>
      <c r="K61" s="13" t="s">
        <v>7</v>
      </c>
      <c r="L61" s="13" t="s">
        <v>8</v>
      </c>
    </row>
    <row r="62" spans="1:12" ht="15.75" customHeight="1" hidden="1">
      <c r="A62" s="25"/>
      <c r="C62" s="25"/>
      <c r="D62" s="17"/>
      <c r="E62" s="54"/>
      <c r="G62" s="59"/>
      <c r="I62" s="54"/>
      <c r="K62" s="54"/>
      <c r="L62" s="54"/>
    </row>
    <row r="63" spans="1:12" ht="15.75" customHeight="1">
      <c r="A63" s="25" t="s">
        <v>36</v>
      </c>
      <c r="B63" s="2" t="s">
        <v>45</v>
      </c>
      <c r="C63" s="25" t="s">
        <v>42</v>
      </c>
      <c r="D63" s="17" t="s">
        <v>98</v>
      </c>
      <c r="E63" s="54">
        <v>570000</v>
      </c>
      <c r="F63" s="4">
        <v>363942.93</v>
      </c>
      <c r="G63" s="59">
        <f t="shared" si="0"/>
        <v>63.85</v>
      </c>
      <c r="H63" s="4">
        <v>415156.67</v>
      </c>
      <c r="I63" s="54">
        <v>32179.49</v>
      </c>
      <c r="J63" s="4">
        <v>73434.95</v>
      </c>
      <c r="K63" s="54">
        <v>3451.9</v>
      </c>
      <c r="L63" s="54">
        <v>0</v>
      </c>
    </row>
    <row r="64" spans="1:12" ht="15.75" customHeight="1">
      <c r="A64" s="25" t="s">
        <v>36</v>
      </c>
      <c r="B64" s="2" t="s">
        <v>45</v>
      </c>
      <c r="C64" s="25" t="s">
        <v>46</v>
      </c>
      <c r="D64" s="17" t="s">
        <v>97</v>
      </c>
      <c r="E64" s="54">
        <v>80400</v>
      </c>
      <c r="F64" s="4">
        <v>61502.87</v>
      </c>
      <c r="G64" s="59">
        <f t="shared" si="0"/>
        <v>76.5</v>
      </c>
      <c r="H64" s="4">
        <v>1605.9</v>
      </c>
      <c r="I64" s="54">
        <v>148.97</v>
      </c>
      <c r="J64" s="4">
        <v>0</v>
      </c>
      <c r="K64" s="54">
        <v>0</v>
      </c>
      <c r="L64" s="54">
        <v>0</v>
      </c>
    </row>
    <row r="65" spans="1:12" ht="15.75" customHeight="1">
      <c r="A65" s="25" t="s">
        <v>36</v>
      </c>
      <c r="B65" s="2" t="s">
        <v>45</v>
      </c>
      <c r="C65" s="25" t="s">
        <v>47</v>
      </c>
      <c r="D65" s="17" t="s">
        <v>96</v>
      </c>
      <c r="E65" s="54">
        <v>1000</v>
      </c>
      <c r="F65" s="4">
        <v>0</v>
      </c>
      <c r="G65" s="59">
        <f t="shared" si="0"/>
        <v>0</v>
      </c>
      <c r="H65" s="4">
        <v>0</v>
      </c>
      <c r="I65" s="54">
        <v>0</v>
      </c>
      <c r="J65" s="4">
        <v>0</v>
      </c>
      <c r="K65" s="54">
        <v>0</v>
      </c>
      <c r="L65" s="54">
        <v>0</v>
      </c>
    </row>
    <row r="66" spans="1:12" ht="15.75" customHeight="1">
      <c r="A66" s="25" t="s">
        <v>36</v>
      </c>
      <c r="B66" s="2" t="s">
        <v>45</v>
      </c>
      <c r="C66" s="25" t="s">
        <v>48</v>
      </c>
      <c r="D66" s="17" t="s">
        <v>95</v>
      </c>
      <c r="E66" s="54">
        <v>6500000</v>
      </c>
      <c r="F66" s="4">
        <v>1968203.55</v>
      </c>
      <c r="G66" s="59">
        <f t="shared" si="0"/>
        <v>30.28</v>
      </c>
      <c r="H66" s="4">
        <v>37574.68</v>
      </c>
      <c r="I66" s="54">
        <v>123.24</v>
      </c>
      <c r="J66" s="4">
        <v>0</v>
      </c>
      <c r="K66" s="54">
        <v>0</v>
      </c>
      <c r="L66" s="54">
        <v>0</v>
      </c>
    </row>
    <row r="67" spans="1:12" ht="15.75" customHeight="1">
      <c r="A67" s="25" t="s">
        <v>36</v>
      </c>
      <c r="B67" s="2" t="s">
        <v>45</v>
      </c>
      <c r="C67" s="25" t="s">
        <v>49</v>
      </c>
      <c r="D67" s="17" t="s">
        <v>107</v>
      </c>
      <c r="E67" s="54">
        <v>40000</v>
      </c>
      <c r="F67" s="4">
        <v>17585</v>
      </c>
      <c r="G67" s="59">
        <f t="shared" si="0"/>
        <v>43.96</v>
      </c>
      <c r="H67" s="4">
        <v>0</v>
      </c>
      <c r="I67" s="54">
        <v>0</v>
      </c>
      <c r="J67" s="4">
        <v>0</v>
      </c>
      <c r="K67" s="54">
        <v>0</v>
      </c>
      <c r="L67" s="54">
        <v>0</v>
      </c>
    </row>
    <row r="68" spans="1:12" ht="15.75" customHeight="1">
      <c r="A68" s="25" t="s">
        <v>36</v>
      </c>
      <c r="B68" s="2" t="s">
        <v>45</v>
      </c>
      <c r="C68" s="25" t="s">
        <v>43</v>
      </c>
      <c r="D68" s="17" t="s">
        <v>94</v>
      </c>
      <c r="E68" s="54">
        <v>500000</v>
      </c>
      <c r="F68" s="4">
        <v>200109.07</v>
      </c>
      <c r="G68" s="59">
        <f t="shared" si="0"/>
        <v>40.02</v>
      </c>
      <c r="H68" s="4">
        <v>26</v>
      </c>
      <c r="I68" s="54">
        <v>145.77</v>
      </c>
      <c r="J68" s="4">
        <v>0</v>
      </c>
      <c r="K68" s="54">
        <v>0</v>
      </c>
      <c r="L68" s="54">
        <v>0</v>
      </c>
    </row>
    <row r="69" spans="1:12" ht="15.75" customHeight="1">
      <c r="A69" s="25" t="s">
        <v>36</v>
      </c>
      <c r="B69" s="2" t="s">
        <v>45</v>
      </c>
      <c r="C69" s="25" t="s">
        <v>15</v>
      </c>
      <c r="D69" s="17" t="s">
        <v>103</v>
      </c>
      <c r="E69" s="54">
        <v>70000</v>
      </c>
      <c r="F69" s="4">
        <v>34517.74</v>
      </c>
      <c r="G69" s="59">
        <f t="shared" si="0"/>
        <v>49.31</v>
      </c>
      <c r="H69" s="4">
        <v>381859.5</v>
      </c>
      <c r="I69" s="54">
        <v>0</v>
      </c>
      <c r="J69" s="4">
        <v>0</v>
      </c>
      <c r="K69" s="54">
        <v>0</v>
      </c>
      <c r="L69" s="54">
        <v>0</v>
      </c>
    </row>
    <row r="70" spans="1:12" ht="15.75" customHeight="1">
      <c r="A70" s="25"/>
      <c r="C70" s="25"/>
      <c r="D70" s="17"/>
      <c r="E70" s="54"/>
      <c r="G70" s="59"/>
      <c r="I70" s="54"/>
      <c r="K70" s="54"/>
      <c r="L70" s="54"/>
    </row>
    <row r="71" spans="1:12" ht="15.75" customHeight="1">
      <c r="A71" s="25" t="s">
        <v>36</v>
      </c>
      <c r="B71" s="2" t="s">
        <v>50</v>
      </c>
      <c r="C71" s="25" t="s">
        <v>51</v>
      </c>
      <c r="D71" s="17" t="s">
        <v>93</v>
      </c>
      <c r="E71" s="54">
        <v>800000</v>
      </c>
      <c r="F71" s="4">
        <v>385946.19</v>
      </c>
      <c r="G71" s="59">
        <f t="shared" si="0"/>
        <v>48.24</v>
      </c>
      <c r="H71" s="4">
        <v>1278.42</v>
      </c>
      <c r="I71" s="54">
        <v>0</v>
      </c>
      <c r="J71" s="4">
        <v>0</v>
      </c>
      <c r="K71" s="54">
        <v>0</v>
      </c>
      <c r="L71" s="54">
        <v>0</v>
      </c>
    </row>
    <row r="72" spans="1:12" ht="15.75" customHeight="1">
      <c r="A72" s="25" t="s">
        <v>36</v>
      </c>
      <c r="B72" s="2" t="s">
        <v>50</v>
      </c>
      <c r="C72" s="25" t="s">
        <v>52</v>
      </c>
      <c r="D72" s="26" t="s">
        <v>144</v>
      </c>
      <c r="E72" s="54">
        <v>460000</v>
      </c>
      <c r="F72" s="4">
        <v>345422.12</v>
      </c>
      <c r="G72" s="59">
        <f t="shared" si="0"/>
        <v>75.09</v>
      </c>
      <c r="H72" s="4">
        <v>0</v>
      </c>
      <c r="I72" s="54">
        <v>0</v>
      </c>
      <c r="J72" s="4">
        <v>0</v>
      </c>
      <c r="K72" s="54">
        <v>0</v>
      </c>
      <c r="L72" s="54">
        <v>0</v>
      </c>
    </row>
    <row r="73" spans="1:12" ht="15.75" customHeight="1">
      <c r="A73" s="25"/>
      <c r="C73" s="25"/>
      <c r="D73" s="17"/>
      <c r="E73" s="54"/>
      <c r="G73" s="59"/>
      <c r="I73" s="54"/>
      <c r="K73" s="54"/>
      <c r="L73" s="54"/>
    </row>
    <row r="74" spans="1:12" ht="15.75" customHeight="1">
      <c r="A74" s="25" t="s">
        <v>36</v>
      </c>
      <c r="B74" s="2" t="s">
        <v>53</v>
      </c>
      <c r="C74" s="25" t="s">
        <v>16</v>
      </c>
      <c r="D74" s="17" t="s">
        <v>90</v>
      </c>
      <c r="E74" s="54">
        <v>100000</v>
      </c>
      <c r="F74" s="4">
        <v>38959.51</v>
      </c>
      <c r="G74" s="59">
        <f t="shared" si="0"/>
        <v>38.96</v>
      </c>
      <c r="H74" s="4">
        <v>0</v>
      </c>
      <c r="I74" s="54">
        <v>0</v>
      </c>
      <c r="J74" s="4">
        <v>0</v>
      </c>
      <c r="K74" s="54">
        <v>0</v>
      </c>
      <c r="L74" s="54">
        <v>0</v>
      </c>
    </row>
    <row r="75" spans="1:12" ht="15.75" customHeight="1">
      <c r="A75" s="25"/>
      <c r="C75" s="25"/>
      <c r="D75" s="17"/>
      <c r="E75" s="54"/>
      <c r="G75" s="59"/>
      <c r="I75" s="54"/>
      <c r="K75" s="54"/>
      <c r="L75" s="54"/>
    </row>
    <row r="76" spans="1:12" ht="15.75" customHeight="1">
      <c r="A76" s="25" t="s">
        <v>36</v>
      </c>
      <c r="B76" s="2" t="s">
        <v>54</v>
      </c>
      <c r="C76" s="25" t="s">
        <v>55</v>
      </c>
      <c r="D76" s="17" t="s">
        <v>92</v>
      </c>
      <c r="E76" s="54">
        <v>11955303</v>
      </c>
      <c r="F76" s="4">
        <v>5057956</v>
      </c>
      <c r="G76" s="59">
        <f t="shared" si="0"/>
        <v>42.31</v>
      </c>
      <c r="H76" s="4">
        <v>0</v>
      </c>
      <c r="I76" s="54">
        <v>0</v>
      </c>
      <c r="J76" s="4">
        <v>0</v>
      </c>
      <c r="K76" s="54">
        <v>0</v>
      </c>
      <c r="L76" s="54">
        <v>0</v>
      </c>
    </row>
    <row r="77" spans="1:12" ht="15.75" customHeight="1">
      <c r="A77" s="25" t="s">
        <v>36</v>
      </c>
      <c r="B77" s="2" t="s">
        <v>54</v>
      </c>
      <c r="C77" s="25" t="s">
        <v>56</v>
      </c>
      <c r="D77" s="17" t="s">
        <v>91</v>
      </c>
      <c r="E77" s="54">
        <v>700000</v>
      </c>
      <c r="F77" s="4">
        <v>440578.35</v>
      </c>
      <c r="G77" s="59">
        <f t="shared" si="0"/>
        <v>62.94</v>
      </c>
      <c r="H77" s="4">
        <v>0</v>
      </c>
      <c r="I77" s="54">
        <v>55992.31</v>
      </c>
      <c r="J77" s="4">
        <v>0</v>
      </c>
      <c r="K77" s="54">
        <v>0</v>
      </c>
      <c r="L77" s="54">
        <v>0</v>
      </c>
    </row>
    <row r="78" spans="1:12" ht="15.75" customHeight="1">
      <c r="A78" s="25"/>
      <c r="C78" s="25"/>
      <c r="D78" s="17"/>
      <c r="E78" s="54"/>
      <c r="G78" s="54"/>
      <c r="I78" s="54"/>
      <c r="K78" s="54"/>
      <c r="L78" s="54"/>
    </row>
    <row r="79" spans="1:12" ht="15.75" customHeight="1">
      <c r="A79" s="27"/>
      <c r="B79" s="42"/>
      <c r="C79" s="27"/>
      <c r="D79" s="49" t="s">
        <v>127</v>
      </c>
      <c r="E79" s="33">
        <f>E81+E82</f>
        <v>9963551</v>
      </c>
      <c r="F79" s="33">
        <f>F81+F82</f>
        <v>6099762</v>
      </c>
      <c r="G79" s="37">
        <f>ROUND(((F79/E79)*100),2)</f>
        <v>61.22</v>
      </c>
      <c r="H79" s="65"/>
      <c r="I79" s="34"/>
      <c r="J79" s="57"/>
      <c r="K79" s="33"/>
      <c r="L79" s="33"/>
    </row>
    <row r="80" spans="1:12" ht="15.75" customHeight="1">
      <c r="A80" s="28"/>
      <c r="B80" s="43"/>
      <c r="C80" s="28"/>
      <c r="D80" s="29"/>
      <c r="E80" s="54"/>
      <c r="G80" s="54"/>
      <c r="I80" s="54"/>
      <c r="K80" s="54"/>
      <c r="L80" s="54"/>
    </row>
    <row r="81" spans="1:12" ht="15.75" customHeight="1">
      <c r="A81" s="25" t="s">
        <v>57</v>
      </c>
      <c r="B81" s="14" t="s">
        <v>58</v>
      </c>
      <c r="C81" s="25" t="s">
        <v>59</v>
      </c>
      <c r="D81" s="26" t="s">
        <v>128</v>
      </c>
      <c r="E81" s="54">
        <v>9689201</v>
      </c>
      <c r="F81" s="4">
        <v>5962584</v>
      </c>
      <c r="G81" s="59">
        <f>ROUND(((F81/E81)*100),2)</f>
        <v>61.54</v>
      </c>
      <c r="H81" s="4">
        <v>0</v>
      </c>
      <c r="I81" s="54">
        <v>0</v>
      </c>
      <c r="J81" s="4">
        <v>0</v>
      </c>
      <c r="K81" s="54">
        <v>0</v>
      </c>
      <c r="L81" s="54">
        <v>0</v>
      </c>
    </row>
    <row r="82" spans="1:12" ht="15.75" customHeight="1">
      <c r="A82" s="25" t="s">
        <v>57</v>
      </c>
      <c r="B82" s="14" t="s">
        <v>60</v>
      </c>
      <c r="C82" s="25" t="s">
        <v>59</v>
      </c>
      <c r="D82" s="26" t="s">
        <v>129</v>
      </c>
      <c r="E82" s="54">
        <v>274350</v>
      </c>
      <c r="F82" s="4">
        <v>137178</v>
      </c>
      <c r="G82" s="59">
        <f>ROUND(((F82/E82)*100),2)</f>
        <v>50</v>
      </c>
      <c r="H82" s="4">
        <v>0</v>
      </c>
      <c r="I82" s="54">
        <v>0</v>
      </c>
      <c r="J82" s="4">
        <v>0</v>
      </c>
      <c r="K82" s="54">
        <v>0</v>
      </c>
      <c r="L82" s="54">
        <v>0</v>
      </c>
    </row>
    <row r="83" spans="1:12" ht="15.75" customHeight="1">
      <c r="A83" s="25"/>
      <c r="B83" s="14"/>
      <c r="C83" s="25"/>
      <c r="D83" s="26"/>
      <c r="E83" s="54"/>
      <c r="G83" s="59"/>
      <c r="I83" s="54"/>
      <c r="K83" s="54"/>
      <c r="L83" s="54"/>
    </row>
    <row r="84" spans="1:12" ht="15.75" customHeight="1">
      <c r="A84" s="25"/>
      <c r="B84" s="14"/>
      <c r="C84" s="25"/>
      <c r="D84" s="26"/>
      <c r="E84" s="54"/>
      <c r="G84" s="59"/>
      <c r="I84" s="54"/>
      <c r="K84" s="54"/>
      <c r="L84" s="54"/>
    </row>
    <row r="85" spans="1:13" ht="15.75" customHeight="1">
      <c r="A85" s="47"/>
      <c r="B85" s="78"/>
      <c r="C85" s="47"/>
      <c r="D85" s="79"/>
      <c r="E85" s="55"/>
      <c r="F85" s="80"/>
      <c r="G85" s="81"/>
      <c r="H85" s="80"/>
      <c r="I85" s="55"/>
      <c r="J85" s="80"/>
      <c r="K85" s="55"/>
      <c r="L85" s="55"/>
      <c r="M85" s="85" t="s">
        <v>150</v>
      </c>
    </row>
    <row r="86" spans="1:12" ht="63.75" customHeight="1">
      <c r="A86" s="12" t="s">
        <v>0</v>
      </c>
      <c r="B86" s="41" t="s">
        <v>1</v>
      </c>
      <c r="C86" s="12" t="s">
        <v>102</v>
      </c>
      <c r="D86" s="52" t="s">
        <v>88</v>
      </c>
      <c r="E86" s="13" t="s">
        <v>101</v>
      </c>
      <c r="F86" s="56" t="s">
        <v>2</v>
      </c>
      <c r="G86" s="35" t="s">
        <v>140</v>
      </c>
      <c r="H86" s="32" t="s">
        <v>3</v>
      </c>
      <c r="I86" s="32" t="s">
        <v>4</v>
      </c>
      <c r="J86" s="56" t="s">
        <v>5</v>
      </c>
      <c r="K86" s="13" t="s">
        <v>7</v>
      </c>
      <c r="L86" s="13" t="s">
        <v>8</v>
      </c>
    </row>
    <row r="87" spans="1:12" ht="15.75" customHeight="1">
      <c r="A87" s="25"/>
      <c r="C87" s="25"/>
      <c r="D87" s="17"/>
      <c r="E87" s="54"/>
      <c r="G87" s="54"/>
      <c r="I87" s="54"/>
      <c r="K87" s="54"/>
      <c r="L87" s="54"/>
    </row>
    <row r="88" spans="1:12" ht="15.75" customHeight="1">
      <c r="A88" s="27"/>
      <c r="B88" s="42"/>
      <c r="C88" s="27"/>
      <c r="D88" s="49" t="s">
        <v>132</v>
      </c>
      <c r="E88" s="33">
        <f>SUM(E90:E101)</f>
        <v>945524</v>
      </c>
      <c r="F88" s="33">
        <f>SUM(F90:F101)</f>
        <v>560464.5299999999</v>
      </c>
      <c r="G88" s="37">
        <f>ROUND(((F88/E88)*100),2)</f>
        <v>59.28</v>
      </c>
      <c r="H88" s="33">
        <f>SUM(H90:H101)</f>
        <v>1548.26</v>
      </c>
      <c r="I88" s="34"/>
      <c r="J88" s="57"/>
      <c r="K88" s="33"/>
      <c r="L88" s="33"/>
    </row>
    <row r="89" spans="1:12" ht="15.75" customHeight="1">
      <c r="A89" s="25"/>
      <c r="C89" s="25"/>
      <c r="D89" s="17"/>
      <c r="E89" s="54"/>
      <c r="G89" s="54"/>
      <c r="I89" s="54"/>
      <c r="K89" s="54"/>
      <c r="L89" s="54"/>
    </row>
    <row r="90" spans="1:12" ht="15.75" customHeight="1">
      <c r="A90" s="25" t="s">
        <v>61</v>
      </c>
      <c r="B90" s="14" t="s">
        <v>62</v>
      </c>
      <c r="C90" s="25" t="s">
        <v>24</v>
      </c>
      <c r="D90" s="26" t="s">
        <v>117</v>
      </c>
      <c r="E90" s="54">
        <v>49700</v>
      </c>
      <c r="F90" s="4">
        <v>26873.72</v>
      </c>
      <c r="G90" s="59">
        <f>ROUND(((F90/E90)*100),2)</f>
        <v>54.07</v>
      </c>
      <c r="H90" s="4">
        <v>0</v>
      </c>
      <c r="I90" s="54">
        <v>0</v>
      </c>
      <c r="J90" s="4">
        <v>0</v>
      </c>
      <c r="K90" s="54">
        <v>0</v>
      </c>
      <c r="L90" s="54">
        <v>0</v>
      </c>
    </row>
    <row r="91" spans="1:12" ht="15.75" customHeight="1">
      <c r="A91" s="25" t="s">
        <v>61</v>
      </c>
      <c r="B91" s="14" t="s">
        <v>62</v>
      </c>
      <c r="C91" s="25" t="s">
        <v>15</v>
      </c>
      <c r="D91" s="26" t="s">
        <v>103</v>
      </c>
      <c r="E91" s="54">
        <v>0</v>
      </c>
      <c r="F91" s="4">
        <v>60.19</v>
      </c>
      <c r="G91" s="59"/>
      <c r="H91" s="4">
        <v>0</v>
      </c>
      <c r="I91" s="54">
        <v>0</v>
      </c>
      <c r="J91" s="4">
        <v>0</v>
      </c>
      <c r="K91" s="54">
        <v>0</v>
      </c>
      <c r="L91" s="54">
        <v>0</v>
      </c>
    </row>
    <row r="92" spans="1:12" ht="15.75" customHeight="1">
      <c r="A92" s="25" t="s">
        <v>61</v>
      </c>
      <c r="B92" s="14" t="s">
        <v>62</v>
      </c>
      <c r="C92" s="25" t="s">
        <v>63</v>
      </c>
      <c r="D92" s="26" t="s">
        <v>131</v>
      </c>
      <c r="E92" s="54">
        <v>0</v>
      </c>
      <c r="F92" s="4">
        <v>5050</v>
      </c>
      <c r="G92" s="59"/>
      <c r="H92" s="4">
        <v>0</v>
      </c>
      <c r="I92" s="54">
        <v>0</v>
      </c>
      <c r="J92" s="4">
        <v>0</v>
      </c>
      <c r="K92" s="54">
        <v>0</v>
      </c>
      <c r="L92" s="54">
        <v>0</v>
      </c>
    </row>
    <row r="93" spans="1:12" ht="15.75" customHeight="1">
      <c r="A93" s="25" t="s">
        <v>61</v>
      </c>
      <c r="B93" s="14" t="s">
        <v>62</v>
      </c>
      <c r="C93" s="25" t="s">
        <v>64</v>
      </c>
      <c r="D93" s="26" t="s">
        <v>130</v>
      </c>
      <c r="E93" s="54">
        <v>0</v>
      </c>
      <c r="F93" s="4">
        <v>1554.4</v>
      </c>
      <c r="G93" s="59"/>
      <c r="H93" s="4">
        <v>0</v>
      </c>
      <c r="I93" s="54">
        <v>0</v>
      </c>
      <c r="J93" s="4">
        <v>0</v>
      </c>
      <c r="K93" s="54">
        <v>0</v>
      </c>
      <c r="L93" s="54">
        <v>0</v>
      </c>
    </row>
    <row r="94" spans="1:12" ht="15.75" customHeight="1">
      <c r="A94" s="25" t="s">
        <v>61</v>
      </c>
      <c r="B94" s="2" t="s">
        <v>62</v>
      </c>
      <c r="C94" s="25" t="s">
        <v>65</v>
      </c>
      <c r="D94" s="17" t="s">
        <v>106</v>
      </c>
      <c r="E94" s="54">
        <v>3024</v>
      </c>
      <c r="F94" s="4">
        <v>3024</v>
      </c>
      <c r="G94" s="59">
        <f aca="true" t="shared" si="1" ref="G94:G101">ROUND(((F94/E94)*100),2)</f>
        <v>100</v>
      </c>
      <c r="H94" s="4">
        <v>0</v>
      </c>
      <c r="I94" s="54">
        <v>0</v>
      </c>
      <c r="J94" s="4">
        <v>0</v>
      </c>
      <c r="K94" s="54">
        <v>0</v>
      </c>
      <c r="L94" s="54">
        <v>0</v>
      </c>
    </row>
    <row r="95" spans="1:12" ht="15.75" customHeight="1">
      <c r="A95" s="25" t="s">
        <v>61</v>
      </c>
      <c r="B95" s="14" t="s">
        <v>66</v>
      </c>
      <c r="C95" s="25" t="s">
        <v>24</v>
      </c>
      <c r="D95" s="26" t="s">
        <v>117</v>
      </c>
      <c r="E95" s="54">
        <v>1800</v>
      </c>
      <c r="F95" s="4">
        <v>3025.4</v>
      </c>
      <c r="G95" s="59">
        <f t="shared" si="1"/>
        <v>168.08</v>
      </c>
      <c r="H95" s="4">
        <v>0</v>
      </c>
      <c r="I95" s="54">
        <v>0</v>
      </c>
      <c r="J95" s="4">
        <v>0</v>
      </c>
      <c r="K95" s="54">
        <v>0</v>
      </c>
      <c r="L95" s="54">
        <v>0</v>
      </c>
    </row>
    <row r="96" spans="1:12" ht="15.75" customHeight="1">
      <c r="A96" s="25" t="s">
        <v>61</v>
      </c>
      <c r="B96" s="14" t="s">
        <v>66</v>
      </c>
      <c r="C96" s="25" t="s">
        <v>14</v>
      </c>
      <c r="D96" s="26" t="s">
        <v>89</v>
      </c>
      <c r="E96" s="54">
        <v>859800</v>
      </c>
      <c r="F96" s="4">
        <v>495620.72</v>
      </c>
      <c r="G96" s="59">
        <f t="shared" si="1"/>
        <v>57.64</v>
      </c>
      <c r="H96" s="4">
        <v>1306</v>
      </c>
      <c r="I96" s="54">
        <v>0</v>
      </c>
      <c r="J96" s="4">
        <v>0</v>
      </c>
      <c r="K96" s="54">
        <v>0</v>
      </c>
      <c r="L96" s="54">
        <v>0</v>
      </c>
    </row>
    <row r="97" spans="1:12" ht="15.75" customHeight="1">
      <c r="A97" s="25" t="s">
        <v>61</v>
      </c>
      <c r="B97" s="14" t="s">
        <v>66</v>
      </c>
      <c r="C97" s="25" t="s">
        <v>15</v>
      </c>
      <c r="D97" s="26" t="s">
        <v>103</v>
      </c>
      <c r="E97" s="54">
        <v>0</v>
      </c>
      <c r="F97" s="4">
        <v>0</v>
      </c>
      <c r="G97" s="59"/>
      <c r="H97" s="4">
        <v>242.26</v>
      </c>
      <c r="I97" s="54">
        <v>0</v>
      </c>
      <c r="J97" s="4">
        <v>0</v>
      </c>
      <c r="K97" s="54">
        <v>0</v>
      </c>
      <c r="L97" s="54">
        <v>0</v>
      </c>
    </row>
    <row r="98" spans="1:12" ht="15.75" customHeight="1">
      <c r="A98" s="25" t="s">
        <v>61</v>
      </c>
      <c r="B98" s="14" t="s">
        <v>66</v>
      </c>
      <c r="C98" s="25" t="s">
        <v>16</v>
      </c>
      <c r="D98" s="26" t="s">
        <v>90</v>
      </c>
      <c r="E98" s="54">
        <v>2800</v>
      </c>
      <c r="F98" s="4">
        <v>1732.86</v>
      </c>
      <c r="G98" s="59">
        <f t="shared" si="1"/>
        <v>61.89</v>
      </c>
      <c r="H98" s="4">
        <v>0</v>
      </c>
      <c r="I98" s="54">
        <v>0</v>
      </c>
      <c r="J98" s="4">
        <v>0</v>
      </c>
      <c r="K98" s="54">
        <v>0</v>
      </c>
      <c r="L98" s="54">
        <v>0</v>
      </c>
    </row>
    <row r="99" spans="1:12" ht="15.75" customHeight="1">
      <c r="A99" s="25" t="s">
        <v>61</v>
      </c>
      <c r="B99" s="14" t="s">
        <v>67</v>
      </c>
      <c r="C99" s="25" t="s">
        <v>24</v>
      </c>
      <c r="D99" s="26" t="s">
        <v>117</v>
      </c>
      <c r="E99" s="54">
        <v>16000</v>
      </c>
      <c r="F99" s="4">
        <v>11490</v>
      </c>
      <c r="G99" s="59">
        <f t="shared" si="1"/>
        <v>71.81</v>
      </c>
      <c r="H99" s="4">
        <v>0</v>
      </c>
      <c r="I99" s="54">
        <v>0</v>
      </c>
      <c r="J99" s="4">
        <v>0</v>
      </c>
      <c r="K99" s="54">
        <v>0</v>
      </c>
      <c r="L99" s="54">
        <v>0</v>
      </c>
    </row>
    <row r="100" spans="1:12" ht="15.75" customHeight="1">
      <c r="A100" s="25" t="s">
        <v>61</v>
      </c>
      <c r="B100" s="2" t="s">
        <v>67</v>
      </c>
      <c r="C100" s="25" t="s">
        <v>16</v>
      </c>
      <c r="D100" s="17" t="s">
        <v>90</v>
      </c>
      <c r="E100" s="54">
        <v>400</v>
      </c>
      <c r="F100" s="4">
        <v>33.24</v>
      </c>
      <c r="G100" s="59">
        <f t="shared" si="1"/>
        <v>8.31</v>
      </c>
      <c r="H100" s="4">
        <v>0</v>
      </c>
      <c r="I100" s="54">
        <v>0</v>
      </c>
      <c r="J100" s="4">
        <v>0</v>
      </c>
      <c r="K100" s="54">
        <v>0</v>
      </c>
      <c r="L100" s="54">
        <v>0</v>
      </c>
    </row>
    <row r="101" spans="1:12" ht="15.75" customHeight="1">
      <c r="A101" s="25" t="s">
        <v>61</v>
      </c>
      <c r="B101" s="2" t="s">
        <v>68</v>
      </c>
      <c r="C101" s="25" t="s">
        <v>28</v>
      </c>
      <c r="D101" s="17" t="s">
        <v>105</v>
      </c>
      <c r="E101" s="54">
        <v>12000</v>
      </c>
      <c r="F101" s="4">
        <v>12000</v>
      </c>
      <c r="G101" s="59">
        <f t="shared" si="1"/>
        <v>100</v>
      </c>
      <c r="H101" s="4">
        <v>0</v>
      </c>
      <c r="I101" s="54">
        <v>0</v>
      </c>
      <c r="J101" s="4">
        <v>0</v>
      </c>
      <c r="K101" s="54">
        <v>0</v>
      </c>
      <c r="L101" s="54">
        <v>0</v>
      </c>
    </row>
    <row r="102" spans="1:12" ht="15.75" customHeight="1">
      <c r="A102" s="25"/>
      <c r="C102" s="25"/>
      <c r="D102" s="17"/>
      <c r="E102" s="54"/>
      <c r="G102" s="54"/>
      <c r="I102" s="54"/>
      <c r="K102" s="54"/>
      <c r="L102" s="54"/>
    </row>
    <row r="103" spans="1:12" ht="15.75" customHeight="1">
      <c r="A103" s="27"/>
      <c r="B103" s="42"/>
      <c r="C103" s="27"/>
      <c r="D103" s="49" t="s">
        <v>133</v>
      </c>
      <c r="E103" s="33">
        <f>SUM(E105:E113)</f>
        <v>6482044</v>
      </c>
      <c r="F103" s="33">
        <f>SUM(F105:F113)</f>
        <v>3442972.64</v>
      </c>
      <c r="G103" s="37">
        <f>ROUND(((F103/E103)*100),2)</f>
        <v>53.12</v>
      </c>
      <c r="H103" s="65"/>
      <c r="I103" s="34"/>
      <c r="J103" s="57"/>
      <c r="K103" s="33"/>
      <c r="L103" s="33"/>
    </row>
    <row r="104" spans="1:12" ht="15.75" customHeight="1">
      <c r="A104" s="28"/>
      <c r="B104" s="43"/>
      <c r="C104" s="28"/>
      <c r="D104" s="29"/>
      <c r="E104" s="54"/>
      <c r="G104" s="54"/>
      <c r="I104" s="54"/>
      <c r="K104" s="54"/>
      <c r="L104" s="54"/>
    </row>
    <row r="105" spans="1:12" ht="15.75" customHeight="1">
      <c r="A105" s="25" t="s">
        <v>69</v>
      </c>
      <c r="B105" s="14" t="s">
        <v>70</v>
      </c>
      <c r="C105" s="25" t="s">
        <v>28</v>
      </c>
      <c r="D105" s="26" t="s">
        <v>120</v>
      </c>
      <c r="E105" s="54">
        <v>294090</v>
      </c>
      <c r="F105" s="4">
        <v>149976</v>
      </c>
      <c r="G105" s="59">
        <f aca="true" t="shared" si="2" ref="G105:G113">ROUND(((F105/E105)*100),2)</f>
        <v>51</v>
      </c>
      <c r="H105" s="4">
        <v>0</v>
      </c>
      <c r="I105" s="54">
        <v>0</v>
      </c>
      <c r="J105" s="4">
        <v>0</v>
      </c>
      <c r="K105" s="54">
        <v>0</v>
      </c>
      <c r="L105" s="54">
        <v>0</v>
      </c>
    </row>
    <row r="106" spans="1:12" ht="15.75" customHeight="1">
      <c r="A106" s="25" t="s">
        <v>69</v>
      </c>
      <c r="B106" s="14" t="s">
        <v>71</v>
      </c>
      <c r="C106" s="25" t="s">
        <v>28</v>
      </c>
      <c r="D106" s="26" t="s">
        <v>120</v>
      </c>
      <c r="E106" s="54">
        <v>4758221</v>
      </c>
      <c r="F106" s="4">
        <v>2532813</v>
      </c>
      <c r="G106" s="59">
        <f t="shared" si="2"/>
        <v>53.23</v>
      </c>
      <c r="H106" s="4">
        <v>0</v>
      </c>
      <c r="I106" s="54">
        <v>0</v>
      </c>
      <c r="J106" s="4">
        <v>0</v>
      </c>
      <c r="K106" s="54">
        <v>0</v>
      </c>
      <c r="L106" s="54">
        <v>0</v>
      </c>
    </row>
    <row r="107" spans="1:12" ht="15.75" customHeight="1">
      <c r="A107" s="25" t="s">
        <v>69</v>
      </c>
      <c r="B107" s="14" t="s">
        <v>72</v>
      </c>
      <c r="C107" s="25" t="s">
        <v>28</v>
      </c>
      <c r="D107" s="26" t="s">
        <v>120</v>
      </c>
      <c r="E107" s="54">
        <v>70210</v>
      </c>
      <c r="F107" s="4">
        <v>35100</v>
      </c>
      <c r="G107" s="59">
        <f t="shared" si="2"/>
        <v>49.99</v>
      </c>
      <c r="H107" s="4">
        <v>0</v>
      </c>
      <c r="I107" s="54">
        <v>0</v>
      </c>
      <c r="J107" s="4">
        <v>0</v>
      </c>
      <c r="K107" s="54">
        <v>0</v>
      </c>
      <c r="L107" s="54">
        <v>0</v>
      </c>
    </row>
    <row r="108" spans="1:12" ht="15.75" customHeight="1">
      <c r="A108" s="25" t="s">
        <v>69</v>
      </c>
      <c r="B108" s="14" t="s">
        <v>73</v>
      </c>
      <c r="C108" s="25" t="s">
        <v>28</v>
      </c>
      <c r="D108" s="26" t="s">
        <v>120</v>
      </c>
      <c r="E108" s="54">
        <v>530110</v>
      </c>
      <c r="F108" s="4">
        <v>265056</v>
      </c>
      <c r="G108" s="59">
        <f t="shared" si="2"/>
        <v>50</v>
      </c>
      <c r="H108" s="4">
        <v>0</v>
      </c>
      <c r="I108" s="54">
        <v>0</v>
      </c>
      <c r="J108" s="4">
        <v>0</v>
      </c>
      <c r="K108" s="54">
        <v>0</v>
      </c>
      <c r="L108" s="54">
        <v>0</v>
      </c>
    </row>
    <row r="109" spans="1:12" ht="15.75" customHeight="1">
      <c r="A109" s="25" t="s">
        <v>69</v>
      </c>
      <c r="B109" s="14" t="s">
        <v>73</v>
      </c>
      <c r="C109" s="25" t="s">
        <v>65</v>
      </c>
      <c r="D109" s="26" t="s">
        <v>134</v>
      </c>
      <c r="E109" s="54">
        <v>53158</v>
      </c>
      <c r="F109" s="4">
        <v>20867</v>
      </c>
      <c r="G109" s="59">
        <f t="shared" si="2"/>
        <v>39.25</v>
      </c>
      <c r="H109" s="4">
        <v>0</v>
      </c>
      <c r="I109" s="54">
        <v>0</v>
      </c>
      <c r="J109" s="4">
        <v>0</v>
      </c>
      <c r="K109" s="54">
        <v>0</v>
      </c>
      <c r="L109" s="54">
        <v>0</v>
      </c>
    </row>
    <row r="110" spans="1:12" ht="15.75" customHeight="1">
      <c r="A110" s="25" t="s">
        <v>69</v>
      </c>
      <c r="B110" s="14" t="s">
        <v>74</v>
      </c>
      <c r="C110" s="25" t="s">
        <v>65</v>
      </c>
      <c r="D110" s="26" t="s">
        <v>134</v>
      </c>
      <c r="E110" s="54">
        <v>470742</v>
      </c>
      <c r="F110" s="4">
        <v>247079</v>
      </c>
      <c r="G110" s="59">
        <f t="shared" si="2"/>
        <v>52.49</v>
      </c>
      <c r="H110" s="4">
        <v>0</v>
      </c>
      <c r="I110" s="54">
        <v>0</v>
      </c>
      <c r="J110" s="4">
        <v>0</v>
      </c>
      <c r="K110" s="54">
        <v>0</v>
      </c>
      <c r="L110" s="54">
        <v>0</v>
      </c>
    </row>
    <row r="111" spans="1:12" ht="15.75" customHeight="1">
      <c r="A111" s="25" t="s">
        <v>69</v>
      </c>
      <c r="B111" s="14" t="s">
        <v>75</v>
      </c>
      <c r="C111" s="25" t="s">
        <v>14</v>
      </c>
      <c r="D111" s="26" t="s">
        <v>89</v>
      </c>
      <c r="E111" s="54">
        <v>40000</v>
      </c>
      <c r="F111" s="4">
        <v>17259.64</v>
      </c>
      <c r="G111" s="59">
        <f t="shared" si="2"/>
        <v>43.15</v>
      </c>
      <c r="H111" s="4">
        <v>0</v>
      </c>
      <c r="I111" s="54">
        <v>0</v>
      </c>
      <c r="J111" s="4">
        <v>0</v>
      </c>
      <c r="K111" s="54">
        <v>0</v>
      </c>
      <c r="L111" s="54">
        <v>0</v>
      </c>
    </row>
    <row r="112" spans="1:12" ht="15.75" customHeight="1">
      <c r="A112" s="25" t="s">
        <v>69</v>
      </c>
      <c r="B112" s="14" t="s">
        <v>75</v>
      </c>
      <c r="C112" s="25" t="s">
        <v>28</v>
      </c>
      <c r="D112" s="26" t="s">
        <v>120</v>
      </c>
      <c r="E112" s="54">
        <v>71772</v>
      </c>
      <c r="F112" s="4">
        <v>36052</v>
      </c>
      <c r="G112" s="59">
        <f t="shared" si="2"/>
        <v>50.23</v>
      </c>
      <c r="H112" s="4">
        <v>0</v>
      </c>
      <c r="I112" s="54">
        <v>0</v>
      </c>
      <c r="J112" s="4">
        <v>0</v>
      </c>
      <c r="K112" s="54">
        <v>0</v>
      </c>
      <c r="L112" s="54">
        <v>0</v>
      </c>
    </row>
    <row r="113" spans="1:13" ht="15.75" customHeight="1">
      <c r="A113" s="47" t="s">
        <v>69</v>
      </c>
      <c r="B113" s="78" t="s">
        <v>76</v>
      </c>
      <c r="C113" s="47" t="s">
        <v>65</v>
      </c>
      <c r="D113" s="79" t="s">
        <v>134</v>
      </c>
      <c r="E113" s="55">
        <v>193741</v>
      </c>
      <c r="F113" s="80">
        <v>138770</v>
      </c>
      <c r="G113" s="81">
        <f t="shared" si="2"/>
        <v>71.63</v>
      </c>
      <c r="H113" s="80">
        <v>0</v>
      </c>
      <c r="I113" s="55">
        <v>0</v>
      </c>
      <c r="J113" s="80">
        <v>0</v>
      </c>
      <c r="K113" s="55">
        <v>0</v>
      </c>
      <c r="L113" s="55">
        <v>0</v>
      </c>
      <c r="M113" s="85" t="s">
        <v>151</v>
      </c>
    </row>
    <row r="114" spans="1:12" ht="63.75" customHeight="1">
      <c r="A114" s="12" t="s">
        <v>0</v>
      </c>
      <c r="B114" s="41" t="s">
        <v>1</v>
      </c>
      <c r="C114" s="12" t="s">
        <v>102</v>
      </c>
      <c r="D114" s="52" t="s">
        <v>88</v>
      </c>
      <c r="E114" s="13" t="s">
        <v>101</v>
      </c>
      <c r="F114" s="56" t="s">
        <v>2</v>
      </c>
      <c r="G114" s="35" t="s">
        <v>140</v>
      </c>
      <c r="H114" s="32" t="s">
        <v>3</v>
      </c>
      <c r="I114" s="32" t="s">
        <v>4</v>
      </c>
      <c r="J114" s="56" t="s">
        <v>5</v>
      </c>
      <c r="K114" s="13" t="s">
        <v>7</v>
      </c>
      <c r="L114" s="13" t="s">
        <v>8</v>
      </c>
    </row>
    <row r="115" spans="1:12" ht="15.75" customHeight="1">
      <c r="A115" s="25"/>
      <c r="C115" s="25"/>
      <c r="D115" s="17"/>
      <c r="E115" s="54"/>
      <c r="G115" s="54"/>
      <c r="I115" s="54"/>
      <c r="K115" s="54"/>
      <c r="L115" s="54"/>
    </row>
    <row r="116" spans="1:12" ht="15.75" customHeight="1">
      <c r="A116" s="27"/>
      <c r="B116" s="42"/>
      <c r="C116" s="27"/>
      <c r="D116" s="49" t="s">
        <v>135</v>
      </c>
      <c r="E116" s="33">
        <f>SUM(E118:E121)</f>
        <v>314077</v>
      </c>
      <c r="F116" s="33">
        <f>SUM(F118:F121)</f>
        <v>206660.04</v>
      </c>
      <c r="G116" s="37">
        <f>ROUND(((F116/E116)*100),2)</f>
        <v>65.8</v>
      </c>
      <c r="H116" s="65"/>
      <c r="I116" s="34"/>
      <c r="J116" s="57"/>
      <c r="K116" s="33"/>
      <c r="L116" s="33"/>
    </row>
    <row r="117" spans="1:12" ht="15.75" customHeight="1">
      <c r="A117" s="28"/>
      <c r="B117" s="43"/>
      <c r="C117" s="28"/>
      <c r="D117" s="29"/>
      <c r="E117" s="54"/>
      <c r="G117" s="54"/>
      <c r="I117" s="54"/>
      <c r="K117" s="54"/>
      <c r="L117" s="54"/>
    </row>
    <row r="118" spans="1:12" ht="15.75" customHeight="1">
      <c r="A118" s="25" t="s">
        <v>77</v>
      </c>
      <c r="B118" s="14" t="s">
        <v>78</v>
      </c>
      <c r="C118" s="25" t="s">
        <v>14</v>
      </c>
      <c r="D118" s="26" t="s">
        <v>89</v>
      </c>
      <c r="E118" s="54">
        <v>257600</v>
      </c>
      <c r="F118" s="4">
        <v>150928</v>
      </c>
      <c r="G118" s="59">
        <f>ROUND(((F118/E118)*100),2)</f>
        <v>58.59</v>
      </c>
      <c r="H118" s="4">
        <v>0</v>
      </c>
      <c r="I118" s="54">
        <v>0</v>
      </c>
      <c r="J118" s="4">
        <v>0</v>
      </c>
      <c r="K118" s="54">
        <v>0</v>
      </c>
      <c r="L118" s="54">
        <v>0</v>
      </c>
    </row>
    <row r="119" spans="1:12" ht="15.75" customHeight="1">
      <c r="A119" s="25" t="s">
        <v>77</v>
      </c>
      <c r="B119" s="14" t="s">
        <v>78</v>
      </c>
      <c r="C119" s="25" t="s">
        <v>16</v>
      </c>
      <c r="D119" s="26" t="s">
        <v>90</v>
      </c>
      <c r="E119" s="54">
        <v>2000</v>
      </c>
      <c r="F119" s="4">
        <v>1255.04</v>
      </c>
      <c r="G119" s="59">
        <f>ROUND(((F119/E119)*100),2)</f>
        <v>62.75</v>
      </c>
      <c r="H119" s="4">
        <v>0</v>
      </c>
      <c r="I119" s="54">
        <v>0</v>
      </c>
      <c r="J119" s="4">
        <v>0</v>
      </c>
      <c r="K119" s="54">
        <v>0</v>
      </c>
      <c r="L119" s="54">
        <v>0</v>
      </c>
    </row>
    <row r="120" spans="1:12" ht="15.75" customHeight="1">
      <c r="A120" s="25" t="s">
        <v>77</v>
      </c>
      <c r="B120" s="14" t="s">
        <v>79</v>
      </c>
      <c r="C120" s="25" t="s">
        <v>65</v>
      </c>
      <c r="D120" s="26" t="s">
        <v>134</v>
      </c>
      <c r="E120" s="54">
        <v>54477</v>
      </c>
      <c r="F120" s="4">
        <v>54477</v>
      </c>
      <c r="G120" s="59">
        <f>ROUND(((F120/E120)*100),2)</f>
        <v>100</v>
      </c>
      <c r="H120" s="4">
        <v>0</v>
      </c>
      <c r="I120" s="54">
        <v>0</v>
      </c>
      <c r="J120" s="4">
        <v>0</v>
      </c>
      <c r="K120" s="54">
        <v>0</v>
      </c>
      <c r="L120" s="54">
        <v>0</v>
      </c>
    </row>
    <row r="121" spans="1:12" ht="15.75" customHeight="1">
      <c r="A121" s="25"/>
      <c r="C121" s="25"/>
      <c r="D121" s="17"/>
      <c r="E121" s="54"/>
      <c r="G121" s="54"/>
      <c r="I121" s="54"/>
      <c r="K121" s="54"/>
      <c r="L121" s="54"/>
    </row>
    <row r="122" spans="1:12" ht="15.75" customHeight="1">
      <c r="A122" s="27"/>
      <c r="B122" s="42"/>
      <c r="C122" s="27"/>
      <c r="D122" s="49" t="s">
        <v>136</v>
      </c>
      <c r="E122" s="33">
        <f>SUM(E124:E129)</f>
        <v>5862879</v>
      </c>
      <c r="F122" s="33">
        <f>SUM(F124:F129)</f>
        <v>518371.66000000003</v>
      </c>
      <c r="G122" s="37">
        <f>ROUND(((F122/E122)*100),2)</f>
        <v>8.84</v>
      </c>
      <c r="H122" s="33">
        <f>SUM(H124:H129)</f>
        <v>83050.59</v>
      </c>
      <c r="I122" s="34"/>
      <c r="J122" s="57"/>
      <c r="K122" s="33"/>
      <c r="L122" s="33"/>
    </row>
    <row r="123" spans="1:12" ht="15.75" customHeight="1">
      <c r="A123" s="28"/>
      <c r="B123" s="43"/>
      <c r="C123" s="28"/>
      <c r="D123" s="29"/>
      <c r="E123" s="54"/>
      <c r="G123" s="54"/>
      <c r="I123" s="54"/>
      <c r="K123" s="54"/>
      <c r="L123" s="54"/>
    </row>
    <row r="124" spans="1:12" ht="15.75" customHeight="1">
      <c r="A124" s="25" t="s">
        <v>80</v>
      </c>
      <c r="B124" s="14" t="s">
        <v>81</v>
      </c>
      <c r="C124" s="25" t="s">
        <v>82</v>
      </c>
      <c r="D124" s="26" t="s">
        <v>137</v>
      </c>
      <c r="E124" s="54">
        <v>20000</v>
      </c>
      <c r="F124" s="4">
        <v>6702.52</v>
      </c>
      <c r="G124" s="59">
        <f>ROUND(((F124/E124)*100),2)</f>
        <v>33.51</v>
      </c>
      <c r="H124" s="4">
        <v>0</v>
      </c>
      <c r="I124" s="54">
        <v>0</v>
      </c>
      <c r="J124" s="4">
        <v>0</v>
      </c>
      <c r="K124" s="54">
        <v>0</v>
      </c>
      <c r="L124" s="54">
        <v>0</v>
      </c>
    </row>
    <row r="125" spans="1:12" ht="15.75" customHeight="1">
      <c r="A125" s="25" t="s">
        <v>80</v>
      </c>
      <c r="B125" s="14" t="s">
        <v>81</v>
      </c>
      <c r="C125" s="25" t="s">
        <v>16</v>
      </c>
      <c r="D125" s="26" t="s">
        <v>90</v>
      </c>
      <c r="E125" s="54">
        <v>0</v>
      </c>
      <c r="F125" s="4">
        <v>297.25</v>
      </c>
      <c r="G125" s="54"/>
      <c r="H125" s="4">
        <v>0</v>
      </c>
      <c r="I125" s="54">
        <v>0</v>
      </c>
      <c r="J125" s="4">
        <v>0</v>
      </c>
      <c r="K125" s="54">
        <v>0</v>
      </c>
      <c r="L125" s="54">
        <v>0</v>
      </c>
    </row>
    <row r="126" spans="1:12" ht="15.75" customHeight="1">
      <c r="A126" s="25" t="s">
        <v>80</v>
      </c>
      <c r="B126" s="14" t="s">
        <v>83</v>
      </c>
      <c r="C126" s="25" t="s">
        <v>24</v>
      </c>
      <c r="D126" s="26" t="s">
        <v>117</v>
      </c>
      <c r="E126" s="54">
        <v>850000</v>
      </c>
      <c r="F126" s="4">
        <v>446737.14</v>
      </c>
      <c r="G126" s="59">
        <f>ROUND(((F126/E126)*100),2)</f>
        <v>52.56</v>
      </c>
      <c r="H126" s="4">
        <v>70967.51</v>
      </c>
      <c r="I126" s="54">
        <v>0</v>
      </c>
      <c r="J126" s="4">
        <v>0</v>
      </c>
      <c r="K126" s="54">
        <v>0</v>
      </c>
      <c r="L126" s="54">
        <v>0</v>
      </c>
    </row>
    <row r="127" spans="1:12" ht="15.75" customHeight="1">
      <c r="A127" s="25" t="s">
        <v>80</v>
      </c>
      <c r="B127" s="14" t="s">
        <v>83</v>
      </c>
      <c r="C127" s="25" t="s">
        <v>15</v>
      </c>
      <c r="D127" s="26" t="s">
        <v>103</v>
      </c>
      <c r="E127" s="54">
        <v>0</v>
      </c>
      <c r="F127" s="4">
        <v>0</v>
      </c>
      <c r="G127" s="54"/>
      <c r="H127" s="4">
        <v>12083.08</v>
      </c>
      <c r="I127" s="54">
        <v>0</v>
      </c>
      <c r="J127" s="4">
        <v>0</v>
      </c>
      <c r="K127" s="54">
        <v>0</v>
      </c>
      <c r="L127" s="54">
        <v>0</v>
      </c>
    </row>
    <row r="128" spans="1:12" ht="15.75" customHeight="1">
      <c r="A128" s="25" t="s">
        <v>80</v>
      </c>
      <c r="B128" s="14" t="s">
        <v>83</v>
      </c>
      <c r="C128" s="25" t="s">
        <v>64</v>
      </c>
      <c r="D128" s="26" t="s">
        <v>130</v>
      </c>
      <c r="E128" s="54">
        <v>0</v>
      </c>
      <c r="F128" s="4">
        <v>250</v>
      </c>
      <c r="G128" s="54"/>
      <c r="H128" s="4">
        <v>0</v>
      </c>
      <c r="I128" s="54">
        <v>0</v>
      </c>
      <c r="J128" s="4">
        <v>0</v>
      </c>
      <c r="K128" s="54">
        <v>0</v>
      </c>
      <c r="L128" s="54">
        <v>0</v>
      </c>
    </row>
    <row r="129" spans="1:12" ht="15.75" customHeight="1">
      <c r="A129" s="25" t="s">
        <v>80</v>
      </c>
      <c r="B129" s="14" t="s">
        <v>83</v>
      </c>
      <c r="C129" s="25" t="s">
        <v>17</v>
      </c>
      <c r="D129" s="26" t="s">
        <v>113</v>
      </c>
      <c r="E129" s="54">
        <v>4992879</v>
      </c>
      <c r="F129" s="4">
        <v>64384.75</v>
      </c>
      <c r="G129" s="59">
        <f>ROUND(((F129/E129)*100),2)</f>
        <v>1.29</v>
      </c>
      <c r="H129" s="4">
        <v>0</v>
      </c>
      <c r="I129" s="54">
        <v>0</v>
      </c>
      <c r="J129" s="4">
        <v>0</v>
      </c>
      <c r="K129" s="54">
        <v>0</v>
      </c>
      <c r="L129" s="54">
        <v>0</v>
      </c>
    </row>
    <row r="130" spans="1:12" ht="15.75" customHeight="1">
      <c r="A130" s="25"/>
      <c r="C130" s="25"/>
      <c r="D130" s="17"/>
      <c r="E130" s="54"/>
      <c r="G130" s="54"/>
      <c r="I130" s="54"/>
      <c r="K130" s="54"/>
      <c r="L130" s="54"/>
    </row>
    <row r="131" spans="1:12" ht="15.75" customHeight="1">
      <c r="A131" s="27"/>
      <c r="B131" s="42"/>
      <c r="C131" s="27"/>
      <c r="D131" s="49" t="s">
        <v>138</v>
      </c>
      <c r="E131" s="33">
        <f>E133</f>
        <v>100000</v>
      </c>
      <c r="F131" s="57">
        <f>F133</f>
        <v>32962.01</v>
      </c>
      <c r="G131" s="37">
        <f>ROUND(((F131/E131)*100),2)</f>
        <v>32.96</v>
      </c>
      <c r="H131" s="65"/>
      <c r="I131" s="34"/>
      <c r="J131" s="57"/>
      <c r="K131" s="33"/>
      <c r="L131" s="33"/>
    </row>
    <row r="132" spans="1:12" ht="15.75" customHeight="1">
      <c r="A132" s="28"/>
      <c r="B132" s="43"/>
      <c r="C132" s="28"/>
      <c r="D132" s="29"/>
      <c r="E132" s="54"/>
      <c r="G132" s="54"/>
      <c r="I132" s="54"/>
      <c r="K132" s="54"/>
      <c r="L132" s="54"/>
    </row>
    <row r="133" spans="1:12" ht="15.75" customHeight="1">
      <c r="A133" s="25" t="s">
        <v>84</v>
      </c>
      <c r="B133" s="14" t="s">
        <v>85</v>
      </c>
      <c r="C133" s="25" t="s">
        <v>14</v>
      </c>
      <c r="D133" s="26" t="s">
        <v>89</v>
      </c>
      <c r="E133" s="54">
        <v>100000</v>
      </c>
      <c r="F133" s="4">
        <v>32962.01</v>
      </c>
      <c r="G133" s="59">
        <f>ROUND(((F133/E133)*100),2)</f>
        <v>32.96</v>
      </c>
      <c r="H133" s="4">
        <v>0</v>
      </c>
      <c r="I133" s="54">
        <v>0</v>
      </c>
      <c r="J133" s="4">
        <v>0</v>
      </c>
      <c r="K133" s="54">
        <v>0</v>
      </c>
      <c r="L133" s="54">
        <v>0</v>
      </c>
    </row>
    <row r="134" spans="1:12" ht="15.75" customHeight="1">
      <c r="A134" s="25"/>
      <c r="B134" s="14"/>
      <c r="C134" s="25"/>
      <c r="D134" s="26"/>
      <c r="E134" s="54"/>
      <c r="G134" s="54"/>
      <c r="I134" s="54"/>
      <c r="K134" s="54"/>
      <c r="L134" s="54"/>
    </row>
    <row r="135" spans="1:12" ht="15.75" customHeight="1">
      <c r="A135" s="27"/>
      <c r="B135" s="42"/>
      <c r="C135" s="27"/>
      <c r="D135" s="49" t="s">
        <v>139</v>
      </c>
      <c r="E135" s="33">
        <f>E137</f>
        <v>800000</v>
      </c>
      <c r="F135" s="57">
        <f>F137</f>
        <v>451423.6</v>
      </c>
      <c r="G135" s="37">
        <f>ROUND(((F135/E135)*100),2)</f>
        <v>56.43</v>
      </c>
      <c r="H135" s="65"/>
      <c r="I135" s="34"/>
      <c r="J135" s="57"/>
      <c r="K135" s="33"/>
      <c r="L135" s="33"/>
    </row>
    <row r="136" spans="1:12" ht="15.75" customHeight="1">
      <c r="A136" s="28"/>
      <c r="B136" s="43"/>
      <c r="C136" s="28"/>
      <c r="D136" s="29"/>
      <c r="E136" s="54"/>
      <c r="G136" s="54"/>
      <c r="I136" s="54"/>
      <c r="K136" s="54"/>
      <c r="L136" s="54"/>
    </row>
    <row r="137" spans="1:12" ht="15.75" customHeight="1">
      <c r="A137" s="25" t="s">
        <v>86</v>
      </c>
      <c r="B137" s="14" t="s">
        <v>87</v>
      </c>
      <c r="C137" s="25" t="s">
        <v>14</v>
      </c>
      <c r="D137" s="26" t="s">
        <v>89</v>
      </c>
      <c r="E137" s="54">
        <v>800000</v>
      </c>
      <c r="F137" s="4">
        <v>451423.6</v>
      </c>
      <c r="G137" s="59">
        <f>ROUND(((F137/E137)*100),2)</f>
        <v>56.43</v>
      </c>
      <c r="H137" s="4">
        <v>0</v>
      </c>
      <c r="I137" s="54">
        <v>0</v>
      </c>
      <c r="J137" s="4">
        <v>0</v>
      </c>
      <c r="K137" s="54">
        <v>0</v>
      </c>
      <c r="L137" s="54">
        <v>0</v>
      </c>
    </row>
    <row r="138" spans="1:12" ht="15.75" customHeight="1">
      <c r="A138" s="25"/>
      <c r="C138" s="25"/>
      <c r="E138" s="54"/>
      <c r="G138" s="54"/>
      <c r="I138" s="54"/>
      <c r="K138" s="54"/>
      <c r="L138" s="54"/>
    </row>
    <row r="139" spans="1:12" ht="12.75" hidden="1">
      <c r="A139" s="25"/>
      <c r="C139" s="25"/>
      <c r="E139" s="54"/>
      <c r="G139" s="54"/>
      <c r="I139" s="54"/>
      <c r="K139" s="54"/>
      <c r="L139" s="54"/>
    </row>
    <row r="140" spans="1:13" s="68" customFormat="1" ht="15.75">
      <c r="A140" s="69"/>
      <c r="B140" s="69"/>
      <c r="C140" s="69"/>
      <c r="D140" s="70" t="s">
        <v>141</v>
      </c>
      <c r="E140" s="84">
        <f>E7+E11+E18+E22+E31+E37+E41+E45+E79+E88+E103+E116+E122+E131+E135</f>
        <v>62999589</v>
      </c>
      <c r="F140" s="84">
        <f>F7+F11+F18+F22+F31+F37+F41+F45+F79+F88+F103+F116+F122+F131+F135</f>
        <v>28937463.700000003</v>
      </c>
      <c r="G140" s="67">
        <f>ROUND(((F140/E140)*100),2)</f>
        <v>45.93</v>
      </c>
      <c r="H140" s="84">
        <f>H7+H11+H18+H22+H31+H37+H41+H45+H79+H88+H103+H116+H122+H131+H135</f>
        <v>3665999.0199999996</v>
      </c>
      <c r="I140" s="84">
        <f>I7+I11+I18+I22+I31+I37+I41+I45+I79+I88+I103+I116+I122+I131+I135</f>
        <v>318832.89</v>
      </c>
      <c r="J140" s="84">
        <f>J7+J11+J18+J22+J31+J37+J41+J45+J79+J88+J103+J116+J122+J131+J135</f>
        <v>489729.51</v>
      </c>
      <c r="K140" s="84">
        <f>K7+K11+K18+K22+K31+K37+K41+K45+K79+K88+K103+K116+K122+K131+K135</f>
        <v>46506.799999999996</v>
      </c>
      <c r="L140" s="84">
        <f>L7+L11+L18+L22+L31+L37+L41+L45+L79+L88+L103+L116+L122+L131+L135</f>
        <v>242686.88</v>
      </c>
      <c r="M140" s="88"/>
    </row>
    <row r="143" ht="12.75">
      <c r="M143" s="85" t="s">
        <v>152</v>
      </c>
    </row>
  </sheetData>
  <printOptions/>
  <pageMargins left="0.3937007874015748" right="0.3937007874015748" top="0.7874015748031497" bottom="0.7874015748031497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x</cp:lastModifiedBy>
  <cp:lastPrinted>2006-07-21T07:54:36Z</cp:lastPrinted>
  <dcterms:created xsi:type="dcterms:W3CDTF">2003-07-14T12:29:50Z</dcterms:created>
  <dcterms:modified xsi:type="dcterms:W3CDTF">2006-07-24T06:26:00Z</dcterms:modified>
  <cp:category/>
  <cp:version/>
  <cp:contentType/>
  <cp:contentStatus/>
</cp:coreProperties>
</file>